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4\3000_Projekty_DPS_DSP_DUR\2024-3096_BO_VS ANENSKÁ 10\DPS\MaR\Edit\"/>
    </mc:Choice>
  </mc:AlternateContent>
  <xr:revisionPtr revIDLastSave="0" documentId="8_{610FE8BC-8F34-45DD-ACA6-D7C3BC35DB87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VzorPolozky" sheetId="10" state="hidden" r:id="rId1"/>
    <sheet name="SO02 SO02.01 Pol" sheetId="12" r:id="rId2"/>
    <sheet name="SO02 SO02.02 Pol" sheetId="13" r:id="rId3"/>
    <sheet name="SO02 SO02.03 Pol" sheetId="14" r:id="rId4"/>
  </sheets>
  <externalReferences>
    <externalReference r:id="rId5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'SO02 SO02.01 Pol'!$1:$7</definedName>
    <definedName name="_xlnm.Print_Titles" localSheetId="2">'SO02 SO02.02 Pol'!$1:$7</definedName>
    <definedName name="_xlnm.Print_Titles" localSheetId="3">'SO02 SO02.03 Pol'!$1:$7</definedName>
    <definedName name="oadresa">#REF!</definedName>
    <definedName name="_xlnm.Print_Area" localSheetId="1">'SO02 SO02.01 Pol'!$A$1:$Y$115</definedName>
    <definedName name="_xlnm.Print_Area" localSheetId="2">'SO02 SO02.02 Pol'!$A$1:$Y$38</definedName>
    <definedName name="_xlnm.Print_Area" localSheetId="3">'SO02 SO02.03 Pol'!$A$1:$Y$21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0" i="14" l="1"/>
  <c r="V8" i="14"/>
  <c r="G9" i="14"/>
  <c r="M9" i="14" s="1"/>
  <c r="M8" i="14" s="1"/>
  <c r="I9" i="14"/>
  <c r="K9" i="14"/>
  <c r="K8" i="14" s="1"/>
  <c r="O9" i="14"/>
  <c r="O8" i="14" s="1"/>
  <c r="Q9" i="14"/>
  <c r="V9" i="14"/>
  <c r="G10" i="14"/>
  <c r="G8" i="14" s="1"/>
  <c r="I10" i="14"/>
  <c r="K10" i="14"/>
  <c r="M10" i="14"/>
  <c r="O10" i="14"/>
  <c r="Q10" i="14"/>
  <c r="Q8" i="14" s="1"/>
  <c r="V10" i="14"/>
  <c r="G11" i="14"/>
  <c r="I11" i="14"/>
  <c r="I8" i="14" s="1"/>
  <c r="K11" i="14"/>
  <c r="M11" i="14"/>
  <c r="O11" i="14"/>
  <c r="Q11" i="14"/>
  <c r="V11" i="14"/>
  <c r="K13" i="14"/>
  <c r="Q13" i="14"/>
  <c r="G14" i="14"/>
  <c r="G13" i="14" s="1"/>
  <c r="I14" i="14"/>
  <c r="I13" i="14" s="1"/>
  <c r="K14" i="14"/>
  <c r="M14" i="14"/>
  <c r="M13" i="14" s="1"/>
  <c r="O14" i="14"/>
  <c r="Q14" i="14"/>
  <c r="V14" i="14"/>
  <c r="V13" i="14" s="1"/>
  <c r="G16" i="14"/>
  <c r="I16" i="14"/>
  <c r="K16" i="14"/>
  <c r="M16" i="14"/>
  <c r="O16" i="14"/>
  <c r="O13" i="14" s="1"/>
  <c r="Q16" i="14"/>
  <c r="V16" i="14"/>
  <c r="AE20" i="14"/>
  <c r="G37" i="13"/>
  <c r="BA22" i="13"/>
  <c r="BA19" i="13"/>
  <c r="BA17" i="13"/>
  <c r="BA12" i="13"/>
  <c r="G8" i="13"/>
  <c r="I8" i="13"/>
  <c r="K8" i="13"/>
  <c r="O8" i="13"/>
  <c r="Q8" i="13"/>
  <c r="V8" i="13"/>
  <c r="G9" i="13"/>
  <c r="I9" i="13"/>
  <c r="K9" i="13"/>
  <c r="M9" i="13"/>
  <c r="M8" i="13" s="1"/>
  <c r="O9" i="13"/>
  <c r="Q9" i="13"/>
  <c r="V9" i="13"/>
  <c r="G10" i="13"/>
  <c r="K10" i="13"/>
  <c r="O10" i="13"/>
  <c r="V10" i="13"/>
  <c r="G11" i="13"/>
  <c r="M11" i="13" s="1"/>
  <c r="M10" i="13" s="1"/>
  <c r="I11" i="13"/>
  <c r="I10" i="13" s="1"/>
  <c r="K11" i="13"/>
  <c r="O11" i="13"/>
  <c r="Q11" i="13"/>
  <c r="Q10" i="13" s="1"/>
  <c r="V11" i="13"/>
  <c r="G13" i="13"/>
  <c r="I13" i="13"/>
  <c r="K13" i="13"/>
  <c r="O13" i="13"/>
  <c r="Q13" i="13"/>
  <c r="V13" i="13"/>
  <c r="G14" i="13"/>
  <c r="I14" i="13"/>
  <c r="K14" i="13"/>
  <c r="M14" i="13"/>
  <c r="M13" i="13" s="1"/>
  <c r="O14" i="13"/>
  <c r="Q14" i="13"/>
  <c r="V14" i="13"/>
  <c r="G15" i="13"/>
  <c r="O15" i="13"/>
  <c r="G16" i="13"/>
  <c r="M16" i="13" s="1"/>
  <c r="M15" i="13" s="1"/>
  <c r="I16" i="13"/>
  <c r="I15" i="13" s="1"/>
  <c r="K16" i="13"/>
  <c r="O16" i="13"/>
  <c r="Q16" i="13"/>
  <c r="Q15" i="13" s="1"/>
  <c r="V16" i="13"/>
  <c r="G18" i="13"/>
  <c r="M18" i="13" s="1"/>
  <c r="I18" i="13"/>
  <c r="K18" i="13"/>
  <c r="K15" i="13" s="1"/>
  <c r="O18" i="13"/>
  <c r="Q18" i="13"/>
  <c r="V18" i="13"/>
  <c r="V15" i="13" s="1"/>
  <c r="G21" i="13"/>
  <c r="I21" i="13"/>
  <c r="K21" i="13"/>
  <c r="M21" i="13"/>
  <c r="O21" i="13"/>
  <c r="Q21" i="13"/>
  <c r="V21" i="13"/>
  <c r="G24" i="13"/>
  <c r="G26" i="13"/>
  <c r="M26" i="13" s="1"/>
  <c r="I26" i="13"/>
  <c r="I24" i="13" s="1"/>
  <c r="K26" i="13"/>
  <c r="O26" i="13"/>
  <c r="Q26" i="13"/>
  <c r="Q24" i="13" s="1"/>
  <c r="V26" i="13"/>
  <c r="G27" i="13"/>
  <c r="M27" i="13" s="1"/>
  <c r="I27" i="13"/>
  <c r="K27" i="13"/>
  <c r="K24" i="13" s="1"/>
  <c r="O27" i="13"/>
  <c r="Q27" i="13"/>
  <c r="V27" i="13"/>
  <c r="V24" i="13" s="1"/>
  <c r="G28" i="13"/>
  <c r="I28" i="13"/>
  <c r="K28" i="13"/>
  <c r="M28" i="13"/>
  <c r="O28" i="13"/>
  <c r="Q28" i="13"/>
  <c r="V28" i="13"/>
  <c r="G31" i="13"/>
  <c r="M31" i="13" s="1"/>
  <c r="I31" i="13"/>
  <c r="K31" i="13"/>
  <c r="O31" i="13"/>
  <c r="O24" i="13" s="1"/>
  <c r="Q31" i="13"/>
  <c r="V31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AE37" i="13"/>
  <c r="G114" i="12"/>
  <c r="BA102" i="12"/>
  <c r="BA97" i="12"/>
  <c r="BA93" i="12"/>
  <c r="BA91" i="12"/>
  <c r="BA88" i="12"/>
  <c r="BA81" i="12"/>
  <c r="G9" i="12"/>
  <c r="I9" i="12"/>
  <c r="I8" i="12" s="1"/>
  <c r="K9" i="12"/>
  <c r="M9" i="12"/>
  <c r="O9" i="12"/>
  <c r="O8" i="12" s="1"/>
  <c r="Q9" i="12"/>
  <c r="Q8" i="12" s="1"/>
  <c r="V9" i="12"/>
  <c r="G11" i="12"/>
  <c r="G8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4" i="12"/>
  <c r="M14" i="12" s="1"/>
  <c r="I14" i="12"/>
  <c r="K14" i="12"/>
  <c r="K8" i="12" s="1"/>
  <c r="O14" i="12"/>
  <c r="Q14" i="12"/>
  <c r="V14" i="12"/>
  <c r="V8" i="12" s="1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1" i="12"/>
  <c r="I51" i="12"/>
  <c r="K51" i="12"/>
  <c r="M51" i="12"/>
  <c r="O51" i="12"/>
  <c r="Q51" i="12"/>
  <c r="V51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9" i="12"/>
  <c r="O109" i="12"/>
  <c r="G110" i="12"/>
  <c r="M110" i="12" s="1"/>
  <c r="I110" i="12"/>
  <c r="I109" i="12" s="1"/>
  <c r="K110" i="12"/>
  <c r="O110" i="12"/>
  <c r="Q110" i="12"/>
  <c r="Q109" i="12" s="1"/>
  <c r="V110" i="12"/>
  <c r="G111" i="12"/>
  <c r="M111" i="12" s="1"/>
  <c r="I111" i="12"/>
  <c r="K111" i="12"/>
  <c r="K109" i="12" s="1"/>
  <c r="O111" i="12"/>
  <c r="Q111" i="12"/>
  <c r="V111" i="12"/>
  <c r="V109" i="12" s="1"/>
  <c r="G112" i="12"/>
  <c r="I112" i="12"/>
  <c r="K112" i="12"/>
  <c r="M112" i="12"/>
  <c r="O112" i="12"/>
  <c r="Q112" i="12"/>
  <c r="V112" i="12"/>
  <c r="AE114" i="12"/>
  <c r="AF20" i="14" l="1"/>
  <c r="M24" i="13"/>
  <c r="AF37" i="13"/>
  <c r="M109" i="12"/>
  <c r="M11" i="12"/>
  <c r="M8" i="12" s="1"/>
  <c r="AF11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Forejtnik</author>
  </authors>
  <commentList>
    <comment ref="S6" authorId="0" shapeId="0" xr:uid="{48B16E57-81B9-44CB-A6AB-78CA6C0491D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42063D1-6F42-40D8-B356-834452637DF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Forejtnik</author>
  </authors>
  <commentList>
    <comment ref="S6" authorId="0" shapeId="0" xr:uid="{FBE03A82-319D-489F-A53E-7241A96AD55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6995D2C-A5D5-404C-8244-A6F10936071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Forejtnik</author>
  </authors>
  <commentList>
    <comment ref="S6" authorId="0" shapeId="0" xr:uid="{BA6EBA78-F121-443F-BD03-8D24C6BC5B9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9B12300-D833-41CA-89D8-641399DAFD7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<sst xmlns="http://schemas.openxmlformats.org/spreadsheetml/2006/main" count="978" uniqueCount="292">
  <si>
    <t xml:space="preserve">Položkový rozpočet </t>
  </si>
  <si>
    <t>S:</t>
  </si>
  <si>
    <t>O:</t>
  </si>
  <si>
    <t>R:</t>
  </si>
  <si>
    <t>Ostatní náklady</t>
  </si>
  <si>
    <t>Celkem</t>
  </si>
  <si>
    <t>Dodávka</t>
  </si>
  <si>
    <t>Montáž</t>
  </si>
  <si>
    <t>2024-3096</t>
  </si>
  <si>
    <t>VS Anenská 10</t>
  </si>
  <si>
    <t>SO02</t>
  </si>
  <si>
    <t>PŘEDÁVACÍ STANICE TEPLA - MaR A SILNOPROUD</t>
  </si>
  <si>
    <t>SO02.01</t>
  </si>
  <si>
    <t>ELEKTROINSTALAČNÍ  ROZVODY SI A MAR</t>
  </si>
  <si>
    <t>SO02.02</t>
  </si>
  <si>
    <t>Měření a regulace základní sestava</t>
  </si>
  <si>
    <t>SO02.03</t>
  </si>
  <si>
    <t>Regulační ventily primár</t>
  </si>
  <si>
    <t>M36_01</t>
  </si>
  <si>
    <t>Dodávka a motáž rozvaděčů a ovl.skříní</t>
  </si>
  <si>
    <t>M36_02</t>
  </si>
  <si>
    <t>Řídící systém</t>
  </si>
  <si>
    <t>M36_03</t>
  </si>
  <si>
    <t>Dodávka a montáž periferních zařízení</t>
  </si>
  <si>
    <t>M21</t>
  </si>
  <si>
    <t>Elektromontáže</t>
  </si>
  <si>
    <t>M36</t>
  </si>
  <si>
    <t>Montáže měřících a regulačních zařízení</t>
  </si>
  <si>
    <t>ELEKTROMONTÁŽE - HLAVNÍ POSPOJOVÁNÍ</t>
  </si>
  <si>
    <t>ON</t>
  </si>
  <si>
    <t>OSTATNÍ NÁKLADY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</si>
  <si>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</si>
  <si>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</si>
  <si>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</si>
  <si>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</si>
  <si>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</si>
  <si>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</si>
  <si>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</si>
  <si>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</si>
  <si>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</si>
  <si>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</si>
  <si>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</si>
  <si>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</si>
  <si>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</si>
  <si>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</si>
  <si>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</si>
  <si>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</si>
  <si>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</si>
  <si>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</si>
  <si>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</si>
  <si>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</si>
  <si>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</si>
  <si>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</si>
  <si>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</si>
  <si>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</si>
  <si>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</si>
  <si>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</si>
  <si>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</si>
  <si>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</si>
  <si>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</si>
  <si>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</si>
  <si>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</si>
  <si>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</si>
  <si>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m</t>
  </si>
  <si>
    <t>SPCM</t>
  </si>
  <si>
    <t>RTS 24/ II</t>
  </si>
  <si>
    <t>RTS 11/ I</t>
  </si>
  <si>
    <t>Specifikace</t>
  </si>
  <si>
    <t>Běžná</t>
  </si>
  <si>
    <t>POL3_</t>
  </si>
  <si>
    <t>Odkaz na mn. položky pořadí 2 : 10,00000*1,05</t>
  </si>
  <si>
    <t>VV</t>
  </si>
  <si>
    <t>210810045R00</t>
  </si>
  <si>
    <t>Montáž kabelu CYKY 750 V, 3 x 1,5 mm2, pevně uloženého</t>
  </si>
  <si>
    <t>RTS 24/ I</t>
  </si>
  <si>
    <t>Práce</t>
  </si>
  <si>
    <t>POL1_</t>
  </si>
  <si>
    <t>34121550R</t>
  </si>
  <si>
    <t>kabel JYTY; sdělovací; pevné uložení vnitřní; Cu jádra holá; počet žil 2; jmen.prům.jádra 1,00 mm; teplota použití do 70 °C; barva pláště šedá</t>
  </si>
  <si>
    <t>Odkaz na mn. položky pořadí 4 : 5,00000*1,05</t>
  </si>
  <si>
    <t>210860201R00</t>
  </si>
  <si>
    <t>Montáž kabelu ovládacího JYTY s Al laminovanou fólií, 2 x 1 mm, volně uloženého</t>
  </si>
  <si>
    <t>34121554R</t>
  </si>
  <si>
    <t>kabel JYTY; sdělovací; pevné uložení vnitřní; Cu jádra holá; počet žil 4; jmen.prům.jádra 1,00 mm; teplota použití do 70 °C; barva pláště šedá</t>
  </si>
  <si>
    <t>Odkaz na mn. položky pořadí 6 : 20,00000*1,05</t>
  </si>
  <si>
    <t>210860202R00</t>
  </si>
  <si>
    <t>Montáž kabelu ovládacího JYTY s Al laminovanou fólií, 4 x 1 mm, volně uloženého</t>
  </si>
  <si>
    <t>31179105R</t>
  </si>
  <si>
    <t>tyč závitová M8; l = 1 000 mm; mat. ocel 4,8 - DIN 975; povrch bez úpravy</t>
  </si>
  <si>
    <t>210860223R00</t>
  </si>
  <si>
    <t>Montáž kabelu ovládacího JYTY s Al laminovanou fólií, 7 x 1 mm, pevně uloženého</t>
  </si>
  <si>
    <t>34121556R</t>
  </si>
  <si>
    <t>kabel JYTY; sdělovací; pevné uložení vnitřní; Cu jádra holá; počet žil 7; jmen.prům.jádra 1,00 mm; teplota použití do 70 °C; barva pláště šedá</t>
  </si>
  <si>
    <t>Odkaz na mn. položky pořadí 8 : 5,00000*1,05</t>
  </si>
  <si>
    <t>34143286JT</t>
  </si>
  <si>
    <t>Instalační kabel sdělovací, stíněný J-Y(ST)Y 2x2x0,8 LG pevně uložený</t>
  </si>
  <si>
    <t>Vlastní</t>
  </si>
  <si>
    <t>Kalkul</t>
  </si>
  <si>
    <t>341350212R</t>
  </si>
  <si>
    <t>kabel kabel pro EZS; stíněný, typ drát; Cu drát + Al folie; počet a průřez žil 2x2x0,8; počet žil 2; jmen.prům.jádra 0,80 mm; teplota použití -5 až 50 °C; min.teplota pokládky -5 °C; barva pláště rudá</t>
  </si>
  <si>
    <t>Odkaz na mn. položky pořadí 10 : 10,00000*1,05</t>
  </si>
  <si>
    <t>210020303R00</t>
  </si>
  <si>
    <t>Montáž kabelového žabu s příslušenstvím, 62/50 mm, včetně víka</t>
  </si>
  <si>
    <t>Včetně kolen, T-kusů, prodlužovacích dílů, spojek apod.</t>
  </si>
  <si>
    <t>POP</t>
  </si>
  <si>
    <t>553473900R</t>
  </si>
  <si>
    <t>žlab kabelový pozinkovaná ocel + obvodový lak epoxidový 60 µm; děrovaný; l = 2 100,0 mm; š = 62 mm; h = 50,0 mm; tl. 0,70 mm</t>
  </si>
  <si>
    <t>55347410R</t>
  </si>
  <si>
    <t>víko žlabu; ocelový plech; povrch pozink + obvodový lak epoxidový 60 µm; š = 62 mm; l = 2 000 mm; h = 17 mm; tl. 0,60 mm</t>
  </si>
  <si>
    <t>kus</t>
  </si>
  <si>
    <t>553475540R</t>
  </si>
  <si>
    <t>závěs ocelový plech; povrch žárové zinkování Sendzimir; h = 20 mm; l = 130,0 mm; š = 30,0 mm; tl. stěny 1,00 mm</t>
  </si>
  <si>
    <t>Odkaz na mn. položky pořadí 16 : 8,50000*0,5</t>
  </si>
  <si>
    <t>55347551R</t>
  </si>
  <si>
    <t>podpěra na stěnu ocelový plech; povrch žárové zinkování Sendzimir; h = 42 mm; l = 112 mm; tl. 1,5 mm</t>
  </si>
  <si>
    <t>Odkaz na mn. položky pořadí 13 : 8,50000</t>
  </si>
  <si>
    <t>Odkaz na mn. položky pořadí 12 : 3,00000*0,5</t>
  </si>
  <si>
    <t>210010021R00</t>
  </si>
  <si>
    <t xml:space="preserve">Montáž trubky tuhé včetně příslušenství (kolena, přípojky atd.), z PVC, uložené pevně, průměr 16 mm,  ,  </t>
  </si>
  <si>
    <t>345710961R</t>
  </si>
  <si>
    <t>trubka tuhá hrdlová, elektroinstalační; mat. PVC samozhášivé; vnější pr.= 16,0 mm; vnitřní pr.= 13,0 mm; mech.odolnost střední; mezní hodnota zatížení 750 N/5 cm; teplot.rozsah -25 až 60 °C; stupeň hořlavosti A1-F; použití: vyhovuje zkoušce odolnosti plamene. lze montovat do prostoru nebezpečné zóny 2 v prostředí s nebezpečím výbuchu; délka l = 3 m</t>
  </si>
  <si>
    <t>Odkaz na mn. položky pořadí 18 : 5,00000</t>
  </si>
  <si>
    <t>345716910R</t>
  </si>
  <si>
    <t>spojka elektroinst. znač.dle EN; pro tuhé hrdlové trubky; mat. PVC samozhášivé, barva světle šedá RAL 7035; rozměr pro trubku s vnějším pr. 16 mm</t>
  </si>
  <si>
    <t>Odkaz na mn. položky pořadí 19 : 5,00000</t>
  </si>
  <si>
    <t>345711830R</t>
  </si>
  <si>
    <t>koleno s oboustranným hrdlováním, ohyb 90°; znač.dle EN; pro tuhé hrdlové trubky; mat. PVC samozhášivé, barva světle šedá RAL 7035; vnější pr.trubky = 16,0 mm; teplot.rozsah -25 až 60 °C</t>
  </si>
  <si>
    <t>Odkaz na mn. položky pořadí 19 : 5,00000*0,5</t>
  </si>
  <si>
    <t>345712020000R</t>
  </si>
  <si>
    <t>příchytka typ oboustranná; pozinkovaná ocel</t>
  </si>
  <si>
    <t>210010022R00</t>
  </si>
  <si>
    <t xml:space="preserve">Montáž trubky tuhé včetně příslušenství (kolena, přípojky atd.), z PVC, uložené pevně, průměr 23 mm,  ,  </t>
  </si>
  <si>
    <t>345710963R</t>
  </si>
  <si>
    <t>trubka tuhá hrdlová, elektroinstalační; mat. PVC samozhášivé; vnější pr.= 25,0 mm; vnitřní pr.= 21,4 mm; mech.odolnost střední; mezní hodnota zatížení 750 N/5 cm; teplot.rozsah -25 až 60 °C; stupeň hořlavosti A1-F; použití: vyhovuje zkoušce odolnosti plamene. lze montovat do prostoru nebezpečné zóny 2 v prostředí s nebezpečím výbuchu; délka l = 3 m</t>
  </si>
  <si>
    <t>Odkaz na mn. položky pořadí 23 : 4,00000</t>
  </si>
  <si>
    <t>345716912R</t>
  </si>
  <si>
    <t>spojka elektroinst. znač.dle EN; pro tuhé hrdlové trubky; mat. PVC samozhášivé, barva světle šedá RAL 7035; rozměr pro trubku s vnějším pr. 25 mm</t>
  </si>
  <si>
    <t>Odkaz na mn. položky pořadí 24 : 4,00000</t>
  </si>
  <si>
    <t>345711832R</t>
  </si>
  <si>
    <t>koleno s oboustranným hrdlováním, ohyb 90°; znač.dle EN; pro tuhé hrdlové trubky; mat. PVC samozhášivé, barva světle šedá RAL 7035; vnější pr.trubky = 25,0 mm; teplot.rozsah -25 až 60 °C</t>
  </si>
  <si>
    <t>Odkaz na mn. položky pořadí 24 : 4,00000*0,5</t>
  </si>
  <si>
    <t>345712030000R</t>
  </si>
  <si>
    <t>210010025R00</t>
  </si>
  <si>
    <t xml:space="preserve">Montáž trubky ohebné, z PVC, uložené volně, vnější průměr 20,7 mm, mech. pevnost 320 N/5 cm,  </t>
  </si>
  <si>
    <t>34571050R</t>
  </si>
  <si>
    <t>trubka ohebná, elektroinstalační; mat. PE není samozhášivý; vnější pr.= 21,2 mm; vnitřní pr.= 16,0 mm; mech.odolnost nízká; mezní hodnota zatížení 320 N/5 cm; teplot.rozsah -25 až 90 °C; stupeň hořlavosti A1; použití: pro přímé zalévání při monolitické betonáži nebo pod omítku</t>
  </si>
  <si>
    <t>Odkaz na mn. položky pořadí 28 : 5,00000</t>
  </si>
  <si>
    <t>345716771R</t>
  </si>
  <si>
    <t>spojka elektroinst. násuvná, na obou koncích opatřená hrdlem; znač.dle ČSN; pro ocelové trubky; mat. pásová ocel s úpravou ZnCr; vnitřní pr.= 22,5 mm</t>
  </si>
  <si>
    <t>Odkaz na mn. položky pořadí 29 : 5,00000</t>
  </si>
  <si>
    <t>210010027R00</t>
  </si>
  <si>
    <t xml:space="preserve">Montáž trubky ohebné, z PVC, uložené volně, vnější průměr 30,6 mm, mech. pevnost 320 N/5 cm,  </t>
  </si>
  <si>
    <t>34571051R</t>
  </si>
  <si>
    <t>trubka ohebná, elektroinstalační; mat. PE není samozhášivý; vnější pr.= 28,5 mm; vnitřní pr.= 22,9 mm; mech.odolnost nízká; mezní hodnota zatížení 320 N/5 cm; teplot.rozsah -25 až 90 °C; stupeň hořlavosti A1; použití: pro přímé zalévání při monolitické betonáži nebo pod omítku</t>
  </si>
  <si>
    <t>Odkaz na mn. položky pořadí 32 : 5,00000</t>
  </si>
  <si>
    <t>345716773R</t>
  </si>
  <si>
    <t>spojka elektroinst. násuvná, na obou koncích opatřená hrdlem; znač.dle ČSN; pro ocelové trubky; mat. pásová ocel s úpravou ZnCr; vnitřní pr.= 37,0 mm</t>
  </si>
  <si>
    <t>Odkaz na mn. položky pořadí 33 : 5,00000</t>
  </si>
  <si>
    <t>345712230000R</t>
  </si>
  <si>
    <t>220301022R00</t>
  </si>
  <si>
    <t>Lišta elektroinstalační L 40</t>
  </si>
  <si>
    <t>34572125R</t>
  </si>
  <si>
    <t>lišta elektroinstalační vkládací; mat. PVC samozhášivé; Š x V 40 x 40 mm; délka 2,00 m; bílá; stupeň hořlavosti A-C3; teplot.rozsah -5 až 60 °C</t>
  </si>
  <si>
    <t>RTS 22/ II</t>
  </si>
  <si>
    <t>Odkaz na mn. položky pořadí 36 : 4,00000</t>
  </si>
  <si>
    <t>210010344R00</t>
  </si>
  <si>
    <t xml:space="preserve">Montáž krabice plastové přístrojové, čtvercové, o rozměru 82 x 82 mm, hloubky 16 mm,  , pro lištové rozvody, bez zapojení,  </t>
  </si>
  <si>
    <t>345714251R</t>
  </si>
  <si>
    <t>krabice elektroinstalační do prostředí se zvýšení vlhkostí, prachem; s průchodkami a svorkovnicí, provedení uzavřené; mat. PVC samozhášivé, šedá RAL 7012; stupeň krytí IP 54; teplot.rozsah -5 až 60 °C; určeno pro rozvody s napětím 400 V a proudem max. 16 A; rozměry-průměr,hloubka 95x95x50 mm</t>
  </si>
  <si>
    <t>Odkaz na mn. položky pořadí 38 : 5,00000</t>
  </si>
  <si>
    <t>34561420R</t>
  </si>
  <si>
    <t>svorka instalační krabicová, 2 vodičová, s ovládacími pákami</t>
  </si>
  <si>
    <t>Odkaz na mn. položky pořadí 38 : 5,00000*4</t>
  </si>
  <si>
    <t>34561421R</t>
  </si>
  <si>
    <t>svorka instalační krabicová, 3 vodičová, s ovládacími pákami</t>
  </si>
  <si>
    <t>Odkaz na mn. položky pořadí 38 : 5,00000*2</t>
  </si>
  <si>
    <t>34561422R</t>
  </si>
  <si>
    <t>svorka instalační krabicová, 4 vodičová, s ovládacími pákami</t>
  </si>
  <si>
    <t>211010006RT1</t>
  </si>
  <si>
    <t>Osazení hmoždinky do zdiva z ostrých cihel nebo kamene, průměr 8 mm, včetně dodávky</t>
  </si>
  <si>
    <t>220-61-140-05T00</t>
  </si>
  <si>
    <t>Zapojení, nastavení, Napájení a ovládání motorů /čerpadel/ ventilátorů/1f/ext. ovládání/porucha  zařízení  do 1 kW</t>
  </si>
  <si>
    <t>ks</t>
  </si>
  <si>
    <t>RTS 21/ I</t>
  </si>
  <si>
    <t>Zapojení napájení a ovládání motorů /čerpadel/ ventilátorů/,připojení kabelů  na svorky, utažení ucpávky  kabelu,  nastavení hodnoty dle požadavku PD</t>
  </si>
  <si>
    <t>35822002314R</t>
  </si>
  <si>
    <t>jistič modulární jmen.proud 20,00 A; charakt. B; počet pólů 3; jmenovitá zkratová schopnost/230 V a.c. 10 kA; tepl.okolí -25 do + 55 °C; IP 20</t>
  </si>
  <si>
    <t>360001211T00</t>
  </si>
  <si>
    <t>Montáž přístroje do rozvaděče do 2 kg</t>
  </si>
  <si>
    <t>Indiv</t>
  </si>
  <si>
    <t>Odkaz na mn. položky pořadí 45 : 1,00000</t>
  </si>
  <si>
    <t>005211010R</t>
  </si>
  <si>
    <t>Předání a převzetí staveniště</t>
  </si>
  <si>
    <t>Soubor</t>
  </si>
  <si>
    <t>005241010R</t>
  </si>
  <si>
    <t>Dokumentace skutečného provedení</t>
  </si>
  <si>
    <t xml:space="preserve">hod   </t>
  </si>
  <si>
    <t>004111020.10T</t>
  </si>
  <si>
    <t>Vypracování výrobní dílenské dokumetace dle konkrétních dodávaných zařízení</t>
  </si>
  <si>
    <t>VRN</t>
  </si>
  <si>
    <t>POL99_8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</si>
  <si>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</si>
  <si>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005231030R</t>
  </si>
  <si>
    <t>Zkušební provoz</t>
  </si>
  <si>
    <t>21101T40T00</t>
  </si>
  <si>
    <t>Koordinace, Nastudování projektu, koordinace prací jednotlivých specialistů</t>
  </si>
  <si>
    <t>Nastudování projektu, koordinace prací jednotlivých specialistů (projektant, montér, programátor, revizní technik)koordinace časové souoslednosti, návazností hranic dodávek a montáží, sběr technických podkladů od navazujících profesí, příprava a dohled nad jednotlivými zkouškami, vypracování protokolů zkoušek, příprava dokladové dáčti PD pro odevzdání stavebníkovi.</t>
  </si>
  <si>
    <t>900      T02</t>
  </si>
  <si>
    <t>HZS, Montážní práce v rozvaděči - odborné montáž/úprava/  rozvaděče</t>
  </si>
  <si>
    <t>h</t>
  </si>
  <si>
    <t>HZS</t>
  </si>
  <si>
    <t>POL10_</t>
  </si>
  <si>
    <t>Montáž nových zařízení kvalifikovaným pracovníkem MaR z hlediska poškození stávajících zařízení a uvedení do provozního stavu.</t>
  </si>
  <si>
    <t>0052110301T</t>
  </si>
  <si>
    <t>Doprava materiálu a osob</t>
  </si>
  <si>
    <t xml:space="preserve">km    </t>
  </si>
  <si>
    <t>Náklady na dopravu montážního  materilálu a pracovníků  na staveniště.</t>
  </si>
  <si>
    <t>900      V01</t>
  </si>
  <si>
    <t>HZS, Demontážní práce</t>
  </si>
  <si>
    <t>RTS 18/II</t>
  </si>
  <si>
    <t>Demontáž stávajích zařízení kvalifikovaným pracovníkem MaR, zabezpečení odpojení z hlediska poškození zařízení, úschova zařízení pro následnou montáž,  zajištění provizorního stavu komunikace.</t>
  </si>
  <si>
    <t>910      R00</t>
  </si>
  <si>
    <t>Hzs - predbezne obhlidky a revize</t>
  </si>
  <si>
    <t>Prav.M</t>
  </si>
  <si>
    <t>433 580-126T</t>
  </si>
  <si>
    <t>Revize elektro</t>
  </si>
  <si>
    <t>Revize vyhrazeného elektrického zařízení dle ČSN 33 1500 - 20 měřených míst</t>
  </si>
  <si>
    <t>900      T02.1</t>
  </si>
  <si>
    <t>HZS, Montážní práce v rozvaděči SIL - odborné montáž/úprava/  rozvaděče</t>
  </si>
  <si>
    <t>35822003012R</t>
  </si>
  <si>
    <t>jistič modulární systém s instalací na lištu; jmen.proud 16,00 A; charakt. B; počet pólů 1; jmenovitá zkratová schopnost/230 V a.c. 10 kA; tepl.okolí -25 do + 55 °C; IP 20</t>
  </si>
  <si>
    <t>433 580-126T.1</t>
  </si>
  <si>
    <t>Revize elektro - Provizorní přívod - rozvaděč SIL</t>
  </si>
  <si>
    <t>Odkaz na mn. položky pořadí 60 : 20,00000</t>
  </si>
  <si>
    <t>210800606RT1</t>
  </si>
  <si>
    <t>Montáž vodiče H07V-K (CYA), 6 mm2, uloženého v trubce, včetně dodávky vodiče</t>
  </si>
  <si>
    <t>POL1_9</t>
  </si>
  <si>
    <t>210220321RT1</t>
  </si>
  <si>
    <t>Montáž svorky hromosvodové "Bernard" na potrubí, včetně dodávky svorky a Cu pásku (bez vodiče a připoj. vod.)</t>
  </si>
  <si>
    <t>zem01</t>
  </si>
  <si>
    <t>ekvipotencilání svorkovnice EPS1, vč. dodávky</t>
  </si>
  <si>
    <t>POL1_1</t>
  </si>
  <si>
    <t>SUM</t>
  </si>
  <si>
    <t>END</t>
  </si>
  <si>
    <t>210100001R00</t>
  </si>
  <si>
    <t>Ukončení vodičů  v rozvaděči včetně zapojení a vodičové koncovky,  , průřez do 2,5 mm2</t>
  </si>
  <si>
    <t>RTS 23/ II</t>
  </si>
  <si>
    <t>430 580-121T</t>
  </si>
  <si>
    <t>Topná zkouška</t>
  </si>
  <si>
    <t>RTS 20/ II</t>
  </si>
  <si>
    <t>Topná zkouška trvající 72hod; Protokol o uskutečněné TZ; Grafy průběhů sledovaných veličin ve fomátu XLS; Aktuální schéma zapojení MaR; Popis funkce technologie.</t>
  </si>
  <si>
    <t>210100301R00</t>
  </si>
  <si>
    <t>Příplatek za ukončení stínění kabelů+zapojení</t>
  </si>
  <si>
    <t>21101T01.1</t>
  </si>
  <si>
    <t>Software, Vizualizace textový display</t>
  </si>
  <si>
    <t>DB</t>
  </si>
  <si>
    <t>Vypracování technologického schéma , mapování datových bodů, nastavení parametrů, komplexní odzkoušení.</t>
  </si>
  <si>
    <t>21101T03</t>
  </si>
  <si>
    <t>Software, - uživatelský software DDC</t>
  </si>
  <si>
    <t>Odkaz na mn. položky pořadí 4 : 40,00000</t>
  </si>
  <si>
    <t>21101T04</t>
  </si>
  <si>
    <t>Software, - TEST 1:1</t>
  </si>
  <si>
    <t>Komplexní odkoušení s montážním pracovníkem, kontrola napojení, ověření měřených hodnot, nastavení základních hodnot dle RPD, ověření funkce funkce.</t>
  </si>
  <si>
    <t>Odkaz na mn. položky pořadí 5 : 40,00000</t>
  </si>
  <si>
    <t>čidla, detektory</t>
  </si>
  <si>
    <t>LP-KIT003-013CT</t>
  </si>
  <si>
    <t>Prostorový snímač teploty (průměrování),NTC50k, montáž na stěnu,</t>
  </si>
  <si>
    <t>MaR1/24</t>
  </si>
  <si>
    <t>VF10-1B65NWT</t>
  </si>
  <si>
    <t>Jímkový snímač teploty bez jímky, ponor 150mm, NTC10k,  -40..150°C, IP65, Immersion/air-duct sensor, NTC10k, 150mm, IP65, no well</t>
  </si>
  <si>
    <t>219010002T01</t>
  </si>
  <si>
    <t>Montáž snímače, pasivního</t>
  </si>
  <si>
    <t xml:space="preserve">ks    </t>
  </si>
  <si>
    <t>Odkaz na mn. položky pořadí 8 : 1,00000</t>
  </si>
  <si>
    <t>Odkaz na mn. položky pořadí 7 : 1,00000</t>
  </si>
  <si>
    <t>VBG2-15-6.3T</t>
  </si>
  <si>
    <t>Regulační ventil 2-cestný kulový, PN25 DN15 Kvs 6,3, vnější závit, těleso mosaz, teplota 5..120°C, 17GE51</t>
  </si>
  <si>
    <t>M9208-BGA-1T</t>
  </si>
  <si>
    <t>Rotační pohon s vratnou pružinou, 8Nm, 2-polohový, IP54, 24Vac, 71s doba přeběhu</t>
  </si>
  <si>
    <t>Odkaz na mn. položky pořadí 10 : 1,00000</t>
  </si>
  <si>
    <t>360430027R00</t>
  </si>
  <si>
    <t>Montáž elektr. servopohonu Modact typ 522 23</t>
  </si>
  <si>
    <t>003H6756T</t>
  </si>
  <si>
    <t>AVQM PN25, příruba, rozsah 0,4 - 8 / 0,2 m3/h, kvs 12,5, AVQM PN25, příruba</t>
  </si>
  <si>
    <t>082G3016T</t>
  </si>
  <si>
    <t>24 V, zdvih 10 mm, AME 23</t>
  </si>
  <si>
    <t>Odkaz na mn. položky pořadí 1 : 1,00000</t>
  </si>
  <si>
    <t>122039T10</t>
  </si>
  <si>
    <t>Doprava zboží a balné</t>
  </si>
  <si>
    <t>40590001520T00</t>
  </si>
  <si>
    <t>Seřízení a zaregulování regulátoru průtoku</t>
  </si>
  <si>
    <t>Zaregulování regulátoru průtoku, nastavení parametrů dle požadavků projektu technologie, odskoušení.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</si>
</sst>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00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49" fontId="0" fillId="0" borderId="0" xfId="0" applyNumberFormat="1"/>
    <xf numFmtId="0" fontId="2" fillId="0" borderId="0" xfId="0" applyFont="1" applyAlignment="1">
      <alignment horizontal="center"/>
    </xf>
    <xf numFmtId="0" fontId="0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0" fillId="4" borderId="4" xfId="0" applyFill="1" applyBorder="1" applyAlignment="1">
      <alignment wrapText="1"/>
    </xf>
    <xf numFmtId="0" fontId="5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2" xfId="0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165" fontId="5" fillId="0" borderId="0" xfId="0" applyNumberFormat="1" applyFont="1" applyBorder="1" applyAlignment="1">
      <alignment vertical="top" shrinkToFit="1"/>
    </xf>
    <xf numFmtId="4" fontId="5" fillId="0" borderId="0" xfId="0" applyNumberFormat="1" applyFont="1" applyBorder="1" applyAlignment="1">
      <alignment vertical="top" shrinkToFit="1"/>
    </xf>
    <xf numFmtId="165" fontId="6" fillId="0" borderId="0" xfId="0" applyNumberFormat="1" applyFont="1" applyBorder="1" applyAlignment="1">
      <alignment horizontal="center" vertical="top" wrapText="1" shrinkToFit="1"/>
    </xf>
    <xf numFmtId="165" fontId="6" fillId="0" borderId="0" xfId="0" applyNumberFormat="1" applyFont="1" applyBorder="1" applyAlignment="1">
      <alignment vertical="top" wrapText="1" shrinkToFit="1"/>
    </xf>
    <xf numFmtId="4" fontId="3" fillId="2" borderId="0" xfId="0" applyNumberFormat="1" applyFont="1" applyFill="1" applyBorder="1" applyAlignment="1">
      <alignment vertical="top" shrinkToFit="1"/>
    </xf>
    <xf numFmtId="0" fontId="3" fillId="2" borderId="6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 shrinkToFit="1"/>
    </xf>
    <xf numFmtId="165" fontId="3" fillId="2" borderId="3" xfId="0" applyNumberFormat="1" applyFont="1" applyFill="1" applyBorder="1" applyAlignment="1">
      <alignment vertical="top" shrinkToFit="1"/>
    </xf>
    <xf numFmtId="4" fontId="3" fillId="2" borderId="3" xfId="0" applyNumberFormat="1" applyFont="1" applyFill="1" applyBorder="1" applyAlignment="1">
      <alignment vertical="top" shrinkToFit="1"/>
    </xf>
    <xf numFmtId="4" fontId="3" fillId="2" borderId="7" xfId="0" applyNumberFormat="1" applyFont="1" applyFill="1" applyBorder="1" applyAlignment="1">
      <alignment vertical="top" shrinkToFit="1"/>
    </xf>
    <xf numFmtId="0" fontId="3" fillId="2" borderId="1" xfId="0" applyFont="1" applyFill="1" applyBorder="1" applyAlignment="1">
      <alignment horizontal="center" vertical="top" shrinkToFit="1"/>
    </xf>
    <xf numFmtId="165" fontId="3" fillId="2" borderId="1" xfId="0" applyNumberFormat="1" applyFont="1" applyFill="1" applyBorder="1" applyAlignment="1">
      <alignment vertical="top" shrinkToFit="1"/>
    </xf>
    <xf numFmtId="4" fontId="3" fillId="2" borderId="1" xfId="0" applyNumberFormat="1" applyFont="1" applyFill="1" applyBorder="1" applyAlignment="1">
      <alignment vertical="top" shrinkToFit="1"/>
    </xf>
    <xf numFmtId="4" fontId="3" fillId="2" borderId="5" xfId="0" applyNumberFormat="1" applyFont="1" applyFill="1" applyBorder="1" applyAlignment="1">
      <alignment vertical="top" shrinkToFit="1"/>
    </xf>
    <xf numFmtId="0" fontId="5" fillId="0" borderId="8" xfId="0" applyFont="1" applyBorder="1" applyAlignment="1">
      <alignment vertical="top"/>
    </xf>
    <xf numFmtId="49" fontId="5" fillId="0" borderId="9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top" shrinkToFit="1"/>
    </xf>
    <xf numFmtId="165" fontId="5" fillId="0" borderId="9" xfId="0" applyNumberFormat="1" applyFont="1" applyBorder="1" applyAlignment="1">
      <alignment vertical="top" shrinkToFit="1"/>
    </xf>
    <xf numFmtId="4" fontId="5" fillId="3" borderId="9" xfId="0" applyNumberFormat="1" applyFont="1" applyFill="1" applyBorder="1" applyAlignment="1" applyProtection="1">
      <alignment vertical="top" shrinkToFit="1"/>
      <protection locked="0"/>
    </xf>
    <xf numFmtId="4" fontId="5" fillId="0" borderId="9" xfId="0" applyNumberFormat="1" applyFont="1" applyBorder="1" applyAlignment="1">
      <alignment vertical="top" shrinkToFit="1"/>
    </xf>
    <xf numFmtId="4" fontId="5" fillId="0" borderId="10" xfId="0" applyNumberFormat="1" applyFont="1" applyBorder="1" applyAlignment="1">
      <alignment vertical="top" shrinkToFit="1"/>
    </xf>
    <xf numFmtId="0" fontId="5" fillId="0" borderId="11" xfId="0" applyFont="1" applyBorder="1" applyAlignment="1">
      <alignment vertical="top"/>
    </xf>
    <xf numFmtId="49" fontId="5" fillId="0" borderId="12" xfId="0" applyNumberFormat="1" applyFont="1" applyBorder="1" applyAlignment="1">
      <alignment vertical="top"/>
    </xf>
    <xf numFmtId="0" fontId="5" fillId="0" borderId="12" xfId="0" applyFont="1" applyBorder="1" applyAlignment="1">
      <alignment horizontal="center" vertical="top" shrinkToFit="1"/>
    </xf>
    <xf numFmtId="165" fontId="5" fillId="0" borderId="12" xfId="0" applyNumberFormat="1" applyFont="1" applyBorder="1" applyAlignment="1">
      <alignment vertical="top" shrinkToFit="1"/>
    </xf>
    <xf numFmtId="4" fontId="5" fillId="3" borderId="12" xfId="0" applyNumberFormat="1" applyFont="1" applyFill="1" applyBorder="1" applyAlignment="1" applyProtection="1">
      <alignment vertical="top" shrinkToFit="1"/>
      <protection locked="0"/>
    </xf>
    <xf numFmtId="4" fontId="5" fillId="0" borderId="12" xfId="0" applyNumberFormat="1" applyFont="1" applyBorder="1" applyAlignment="1">
      <alignment vertical="top" shrinkToFit="1"/>
    </xf>
    <xf numFmtId="4" fontId="5" fillId="0" borderId="13" xfId="0" applyNumberFormat="1" applyFont="1" applyBorder="1" applyAlignment="1">
      <alignment vertical="top" shrinkToFit="1"/>
    </xf>
    <xf numFmtId="0" fontId="7" fillId="0" borderId="3" xfId="0" applyNumberFormat="1" applyFont="1" applyBorder="1" applyAlignment="1">
      <alignment vertical="top" wrapText="1"/>
    </xf>
    <xf numFmtId="0" fontId="8" fillId="0" borderId="0" xfId="0" applyNumberFormat="1" applyFont="1" applyAlignment="1">
      <alignment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/>
    </xf>
    <xf numFmtId="165" fontId="6" fillId="0" borderId="0" xfId="0" quotePrefix="1" applyNumberFormat="1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9" t="s">
        <v>0</v>
      </c>
      <c r="B1" s="9"/>
      <c r="C1" s="10"/>
      <c r="D1" s="9"/>
      <c r="E1" s="9"/>
      <c r="F1" s="9"/>
      <c r="G1" s="9"/>
    </row>
    <row r="2" spans="1:7" ht="24.95" customHeight="1" x14ac:dyDescent="0.2">
      <c r="A2" s="8" t="s">
        <v>1</v>
      </c>
      <c r="B2" s="7"/>
      <c r="C2" s="11"/>
      <c r="D2" s="11"/>
      <c r="E2" s="11"/>
      <c r="F2" s="11"/>
      <c r="G2" s="12"/>
    </row>
    <row r="3" spans="1:7" ht="24.95" customHeight="1" x14ac:dyDescent="0.2">
      <c r="A3" s="8" t="s">
        <v>2</v>
      </c>
      <c r="B3" s="7"/>
      <c r="C3" s="11"/>
      <c r="D3" s="11"/>
      <c r="E3" s="11"/>
      <c r="F3" s="11"/>
      <c r="G3" s="12"/>
    </row>
    <row r="4" spans="1:7" ht="24.95" customHeight="1" x14ac:dyDescent="0.2">
      <c r="A4" s="8" t="s">
        <v>3</v>
      </c>
      <c r="B4" s="7"/>
      <c r="C4" s="11"/>
      <c r="D4" s="11"/>
      <c r="E4" s="11"/>
      <c r="F4" s="11"/>
      <c r="G4" s="12"/>
    </row>
    <row r="5" spans="1:7" x14ac:dyDescent="0.2">
      <c r="B5" s="2"/>
      <c r="C5" s="3"/>
      <c r="D5" s="4"/>
    </row>
  </sheetData>
  <sheetProtection algorithmName="SHA-512" hashValue="PfSPbhvoC5UNj709DPHlykwO7RjMFE5FvN8eAaSsnBeGIMXBBgPFOFDuw9KofVv6NiJE5khO8/jfOLleIAXYYQ==" saltValue="9CY/fVphiCHt5LX1R326W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1D663-D6BC-4E5A-A455-303CC1DC9E57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3" customWidth="1"/>
    <col min="3" max="3" width="63.28515625" style="1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4" t="s">
        <v>31</v>
      </c>
      <c r="B1" s="14"/>
      <c r="C1" s="14"/>
      <c r="D1" s="14"/>
      <c r="E1" s="14"/>
      <c r="F1" s="14"/>
      <c r="G1" s="14"/>
      <c r="AG1" t="s">
        <v>32</v>
      </c>
    </row>
    <row r="2" spans="1:60" ht="24.95" customHeight="1" x14ac:dyDescent="0.2">
      <c r="A2" s="15" t="s">
        <v>1</v>
      </c>
      <c r="B2" s="7" t="s">
        <v>8</v>
      </c>
      <c r="C2" s="18" t="s">
        <v>9</v>
      </c>
      <c r="D2" s="16"/>
      <c r="E2" s="16"/>
      <c r="F2" s="16"/>
      <c r="G2" s="17"/>
      <c r="AG2" t="s">
        <v>33</v>
      </c>
    </row>
    <row r="3" spans="1:60" ht="24.95" customHeight="1" x14ac:dyDescent="0.2">
      <c r="A3" s="15" t="s">
        <v>2</v>
      </c>
      <c r="B3" s="7" t="s">
        <v>10</v>
      </c>
      <c r="C3" s="18" t="s">
        <v>11</v>
      </c>
      <c r="D3" s="16"/>
      <c r="E3" s="16"/>
      <c r="F3" s="16"/>
      <c r="G3" s="17"/>
      <c r="AC3" s="13" t="s">
        <v>34</v>
      </c>
      <c r="AG3" t="s">
        <v>35</v>
      </c>
    </row>
    <row r="4" spans="1:60" ht="24.95" customHeight="1" x14ac:dyDescent="0.2">
      <c r="A4" s="19" t="s">
        <v>3</v>
      </c>
      <c r="B4" s="20" t="s">
        <v>12</v>
      </c>
      <c r="C4" s="21" t="s">
        <v>13</v>
      </c>
      <c r="D4" s="22"/>
      <c r="E4" s="22"/>
      <c r="F4" s="22"/>
      <c r="G4" s="23"/>
      <c r="AG4" t="s">
        <v>36</v>
      </c>
    </row>
    <row r="5" spans="1:60" x14ac:dyDescent="0.2">
      <c r="D5" s="6"/>
    </row>
    <row r="6" spans="1:60" ht="38.25" x14ac:dyDescent="0.2">
      <c r="A6" s="25" t="s">
        <v>37</v>
      </c>
      <c r="B6" s="27" t="s">
        <v>38</v>
      </c>
      <c r="C6" s="27" t="s">
        <v>39</v>
      </c>
      <c r="D6" s="26" t="s">
        <v>40</v>
      </c>
      <c r="E6" s="25" t="s">
        <v>41</v>
      </c>
      <c r="F6" s="24" t="s">
        <v>42</v>
      </c>
      <c r="G6" s="25" t="s">
        <v>5</v>
      </c>
      <c r="H6" s="28" t="s">
        <v>6</v>
      </c>
      <c r="I6" s="28" t="s">
        <v>43</v>
      </c>
      <c r="J6" s="28" t="s">
        <v>7</v>
      </c>
      <c r="K6" s="28" t="s">
        <v>44</v>
      </c>
      <c r="L6" s="28" t="s">
        <v>45</v>
      </c>
      <c r="M6" s="28" t="s">
        <v>46</v>
      </c>
      <c r="N6" s="28" t="s">
        <v>47</v>
      </c>
      <c r="O6" s="28" t="s">
        <v>48</v>
      </c>
      <c r="P6" s="28" t="s">
        <v>49</v>
      </c>
      <c r="Q6" s="28" t="s">
        <v>50</v>
      </c>
      <c r="R6" s="28" t="s">
        <v>51</v>
      </c>
      <c r="S6" s="28" t="s">
        <v>52</v>
      </c>
      <c r="T6" s="28" t="s">
        <v>53</v>
      </c>
      <c r="U6" s="28" t="s">
        <v>54</v>
      </c>
      <c r="V6" s="28" t="s">
        <v>55</v>
      </c>
      <c r="W6" s="28" t="s">
        <v>56</v>
      </c>
      <c r="X6" s="28" t="s">
        <v>57</v>
      </c>
      <c r="Y6" s="28" t="s">
        <v>58</v>
      </c>
    </row>
    <row r="7" spans="1:60" hidden="1" x14ac:dyDescent="0.2">
      <c r="A7" s="1"/>
      <c r="B7" s="2"/>
      <c r="C7" s="2"/>
      <c r="D7" s="4"/>
      <c r="E7" s="30"/>
      <c r="F7" s="31"/>
      <c r="G7" s="31"/>
      <c r="H7" s="31"/>
      <c r="I7" s="31"/>
      <c r="J7" s="31"/>
      <c r="K7" s="31"/>
      <c r="L7" s="31"/>
      <c r="M7" s="31"/>
      <c r="N7" s="30"/>
      <c r="O7" s="30"/>
      <c r="P7" s="30"/>
      <c r="Q7" s="30"/>
      <c r="R7" s="31"/>
      <c r="S7" s="31"/>
      <c r="T7" s="31"/>
      <c r="U7" s="31"/>
      <c r="V7" s="31"/>
      <c r="W7" s="31"/>
      <c r="X7" s="31"/>
      <c r="Y7" s="31"/>
    </row>
    <row r="8" spans="1:60" x14ac:dyDescent="0.2">
      <c r="A8" s="43" t="s">
        <v>59</v>
      </c>
      <c r="B8" s="44" t="s">
        <v>24</v>
      </c>
      <c r="C8" s="69" t="s">
        <v>25</v>
      </c>
      <c r="D8" s="45"/>
      <c r="E8" s="46"/>
      <c r="F8" s="47"/>
      <c r="G8" s="47">
        <f>SUMIF(AG9:AG108,"&lt;&gt;NOR",G9:G108)</f>
        <v>0</v>
      </c>
      <c r="H8" s="47"/>
      <c r="I8" s="47">
        <f>SUM(I9:I108)</f>
        <v>0</v>
      </c>
      <c r="J8" s="47"/>
      <c r="K8" s="47">
        <f>SUM(K9:K108)</f>
        <v>0</v>
      </c>
      <c r="L8" s="47"/>
      <c r="M8" s="47">
        <f>SUM(M9:M108)</f>
        <v>0</v>
      </c>
      <c r="N8" s="46"/>
      <c r="O8" s="46">
        <f>SUM(O9:O108)</f>
        <v>0.02</v>
      </c>
      <c r="P8" s="46"/>
      <c r="Q8" s="46">
        <f>SUM(Q9:Q108)</f>
        <v>0</v>
      </c>
      <c r="R8" s="47"/>
      <c r="S8" s="47"/>
      <c r="T8" s="48"/>
      <c r="U8" s="42"/>
      <c r="V8" s="42">
        <f>SUM(V9:V108)</f>
        <v>74.309999999999988</v>
      </c>
      <c r="W8" s="42"/>
      <c r="X8" s="42"/>
      <c r="Y8" s="42"/>
      <c r="AG8" t="s">
        <v>60</v>
      </c>
    </row>
    <row r="9" spans="1:60" ht="56.25" outlineLevel="1" x14ac:dyDescent="0.2">
      <c r="A9" s="53">
        <v>1</v>
      </c>
      <c r="B9" s="54" t="s">
        <v>61</v>
      </c>
      <c r="C9" s="70" t="s">
        <v>62</v>
      </c>
      <c r="D9" s="55" t="s">
        <v>63</v>
      </c>
      <c r="E9" s="56">
        <v>10.5</v>
      </c>
      <c r="F9" s="57"/>
      <c r="G9" s="58">
        <f>ROUND(E9*F9,2)</f>
        <v>0</v>
      </c>
      <c r="H9" s="57"/>
      <c r="I9" s="58">
        <f>ROUND(E9*H9,2)</f>
        <v>0</v>
      </c>
      <c r="J9" s="57"/>
      <c r="K9" s="58">
        <f>ROUND(E9*J9,2)</f>
        <v>0</v>
      </c>
      <c r="L9" s="58">
        <v>21</v>
      </c>
      <c r="M9" s="58">
        <f>G9*(1+L9/100)</f>
        <v>0</v>
      </c>
      <c r="N9" s="56">
        <v>1.4999999999999999E-4</v>
      </c>
      <c r="O9" s="56">
        <f>ROUND(E9*N9,2)</f>
        <v>0</v>
      </c>
      <c r="P9" s="56">
        <v>0</v>
      </c>
      <c r="Q9" s="56">
        <f>ROUND(E9*P9,2)</f>
        <v>0</v>
      </c>
      <c r="R9" s="58" t="s">
        <v>64</v>
      </c>
      <c r="S9" s="58" t="s">
        <v>65</v>
      </c>
      <c r="T9" s="59" t="s">
        <v>66</v>
      </c>
      <c r="U9" s="39">
        <v>0</v>
      </c>
      <c r="V9" s="39">
        <f>ROUND(E9*U9,2)</f>
        <v>0</v>
      </c>
      <c r="W9" s="39"/>
      <c r="X9" s="39" t="s">
        <v>67</v>
      </c>
      <c r="Y9" s="39" t="s">
        <v>68</v>
      </c>
      <c r="Z9" s="29"/>
      <c r="AA9" s="29"/>
      <c r="AB9" s="29"/>
      <c r="AC9" s="29"/>
      <c r="AD9" s="29"/>
      <c r="AE9" s="29"/>
      <c r="AF9" s="29"/>
      <c r="AG9" s="29" t="s">
        <v>69</v>
      </c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</row>
    <row r="10" spans="1:60" outlineLevel="2" x14ac:dyDescent="0.2">
      <c r="A10" s="36"/>
      <c r="B10" s="37"/>
      <c r="C10" s="71" t="s">
        <v>70</v>
      </c>
      <c r="D10" s="40"/>
      <c r="E10" s="41">
        <v>10.5</v>
      </c>
      <c r="F10" s="39"/>
      <c r="G10" s="39"/>
      <c r="H10" s="39"/>
      <c r="I10" s="39"/>
      <c r="J10" s="39"/>
      <c r="K10" s="39"/>
      <c r="L10" s="39"/>
      <c r="M10" s="39"/>
      <c r="N10" s="38"/>
      <c r="O10" s="38"/>
      <c r="P10" s="38"/>
      <c r="Q10" s="38"/>
      <c r="R10" s="39"/>
      <c r="S10" s="39"/>
      <c r="T10" s="39"/>
      <c r="U10" s="39"/>
      <c r="V10" s="39"/>
      <c r="W10" s="39"/>
      <c r="X10" s="39"/>
      <c r="Y10" s="39"/>
      <c r="Z10" s="29"/>
      <c r="AA10" s="29"/>
      <c r="AB10" s="29"/>
      <c r="AC10" s="29"/>
      <c r="AD10" s="29"/>
      <c r="AE10" s="29"/>
      <c r="AF10" s="29"/>
      <c r="AG10" s="29" t="s">
        <v>71</v>
      </c>
      <c r="AH10" s="29">
        <v>5</v>
      </c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</row>
    <row r="11" spans="1:60" outlineLevel="1" x14ac:dyDescent="0.2">
      <c r="A11" s="60">
        <v>2</v>
      </c>
      <c r="B11" s="61" t="s">
        <v>72</v>
      </c>
      <c r="C11" s="72" t="s">
        <v>73</v>
      </c>
      <c r="D11" s="62" t="s">
        <v>63</v>
      </c>
      <c r="E11" s="63">
        <v>10</v>
      </c>
      <c r="F11" s="64"/>
      <c r="G11" s="65">
        <f>ROUND(E11*F11,2)</f>
        <v>0</v>
      </c>
      <c r="H11" s="64"/>
      <c r="I11" s="65">
        <f>ROUND(E11*H11,2)</f>
        <v>0</v>
      </c>
      <c r="J11" s="64"/>
      <c r="K11" s="65">
        <f>ROUND(E11*J11,2)</f>
        <v>0</v>
      </c>
      <c r="L11" s="65">
        <v>21</v>
      </c>
      <c r="M11" s="65">
        <f>G11*(1+L11/100)</f>
        <v>0</v>
      </c>
      <c r="N11" s="63">
        <v>0</v>
      </c>
      <c r="O11" s="63">
        <f>ROUND(E11*N11,2)</f>
        <v>0</v>
      </c>
      <c r="P11" s="63">
        <v>0</v>
      </c>
      <c r="Q11" s="63">
        <f>ROUND(E11*P11,2)</f>
        <v>0</v>
      </c>
      <c r="R11" s="65" t="s">
        <v>24</v>
      </c>
      <c r="S11" s="65" t="s">
        <v>65</v>
      </c>
      <c r="T11" s="66" t="s">
        <v>74</v>
      </c>
      <c r="U11" s="39">
        <v>9.955E-2</v>
      </c>
      <c r="V11" s="39">
        <f>ROUND(E11*U11,2)</f>
        <v>1</v>
      </c>
      <c r="W11" s="39"/>
      <c r="X11" s="39" t="s">
        <v>75</v>
      </c>
      <c r="Y11" s="39" t="s">
        <v>68</v>
      </c>
      <c r="Z11" s="29"/>
      <c r="AA11" s="29"/>
      <c r="AB11" s="29"/>
      <c r="AC11" s="29"/>
      <c r="AD11" s="29"/>
      <c r="AE11" s="29"/>
      <c r="AF11" s="29"/>
      <c r="AG11" s="29" t="s">
        <v>76</v>
      </c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</row>
    <row r="12" spans="1:60" ht="22.5" outlineLevel="1" x14ac:dyDescent="0.2">
      <c r="A12" s="53">
        <v>3</v>
      </c>
      <c r="B12" s="54" t="s">
        <v>77</v>
      </c>
      <c r="C12" s="70" t="s">
        <v>78</v>
      </c>
      <c r="D12" s="55" t="s">
        <v>63</v>
      </c>
      <c r="E12" s="56">
        <v>5.25</v>
      </c>
      <c r="F12" s="57"/>
      <c r="G12" s="58">
        <f>ROUND(E12*F12,2)</f>
        <v>0</v>
      </c>
      <c r="H12" s="57"/>
      <c r="I12" s="58">
        <f>ROUND(E12*H12,2)</f>
        <v>0</v>
      </c>
      <c r="J12" s="57"/>
      <c r="K12" s="58">
        <f>ROUND(E12*J12,2)</f>
        <v>0</v>
      </c>
      <c r="L12" s="58">
        <v>21</v>
      </c>
      <c r="M12" s="58">
        <f>G12*(1+L12/100)</f>
        <v>0</v>
      </c>
      <c r="N12" s="56">
        <v>4.0000000000000003E-5</v>
      </c>
      <c r="O12" s="56">
        <f>ROUND(E12*N12,2)</f>
        <v>0</v>
      </c>
      <c r="P12" s="56">
        <v>0</v>
      </c>
      <c r="Q12" s="56">
        <f>ROUND(E12*P12,2)</f>
        <v>0</v>
      </c>
      <c r="R12" s="58" t="s">
        <v>64</v>
      </c>
      <c r="S12" s="58" t="s">
        <v>65</v>
      </c>
      <c r="T12" s="59" t="s">
        <v>74</v>
      </c>
      <c r="U12" s="39">
        <v>0</v>
      </c>
      <c r="V12" s="39">
        <f>ROUND(E12*U12,2)</f>
        <v>0</v>
      </c>
      <c r="W12" s="39"/>
      <c r="X12" s="39" t="s">
        <v>67</v>
      </c>
      <c r="Y12" s="39" t="s">
        <v>68</v>
      </c>
      <c r="Z12" s="29"/>
      <c r="AA12" s="29"/>
      <c r="AB12" s="29"/>
      <c r="AC12" s="29"/>
      <c r="AD12" s="29"/>
      <c r="AE12" s="29"/>
      <c r="AF12" s="29"/>
      <c r="AG12" s="29" t="s">
        <v>69</v>
      </c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</row>
    <row r="13" spans="1:60" outlineLevel="2" x14ac:dyDescent="0.2">
      <c r="A13" s="36"/>
      <c r="B13" s="37"/>
      <c r="C13" s="71" t="s">
        <v>79</v>
      </c>
      <c r="D13" s="40"/>
      <c r="E13" s="41">
        <v>5.25</v>
      </c>
      <c r="F13" s="39"/>
      <c r="G13" s="39"/>
      <c r="H13" s="39"/>
      <c r="I13" s="39"/>
      <c r="J13" s="39"/>
      <c r="K13" s="39"/>
      <c r="L13" s="39"/>
      <c r="M13" s="39"/>
      <c r="N13" s="38"/>
      <c r="O13" s="38"/>
      <c r="P13" s="38"/>
      <c r="Q13" s="38"/>
      <c r="R13" s="39"/>
      <c r="S13" s="39"/>
      <c r="T13" s="39"/>
      <c r="U13" s="39"/>
      <c r="V13" s="39"/>
      <c r="W13" s="39"/>
      <c r="X13" s="39"/>
      <c r="Y13" s="39"/>
      <c r="Z13" s="29"/>
      <c r="AA13" s="29"/>
      <c r="AB13" s="29"/>
      <c r="AC13" s="29"/>
      <c r="AD13" s="29"/>
      <c r="AE13" s="29"/>
      <c r="AF13" s="29"/>
      <c r="AG13" s="29" t="s">
        <v>71</v>
      </c>
      <c r="AH13" s="29">
        <v>5</v>
      </c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</row>
    <row r="14" spans="1:60" outlineLevel="1" x14ac:dyDescent="0.2">
      <c r="A14" s="60">
        <v>4</v>
      </c>
      <c r="B14" s="61" t="s">
        <v>80</v>
      </c>
      <c r="C14" s="72" t="s">
        <v>81</v>
      </c>
      <c r="D14" s="62" t="s">
        <v>63</v>
      </c>
      <c r="E14" s="63">
        <v>5</v>
      </c>
      <c r="F14" s="64"/>
      <c r="G14" s="65">
        <f>ROUND(E14*F14,2)</f>
        <v>0</v>
      </c>
      <c r="H14" s="64"/>
      <c r="I14" s="65">
        <f>ROUND(E14*H14,2)</f>
        <v>0</v>
      </c>
      <c r="J14" s="64"/>
      <c r="K14" s="65">
        <f>ROUND(E14*J14,2)</f>
        <v>0</v>
      </c>
      <c r="L14" s="65">
        <v>21</v>
      </c>
      <c r="M14" s="65">
        <f>G14*(1+L14/100)</f>
        <v>0</v>
      </c>
      <c r="N14" s="63">
        <v>0</v>
      </c>
      <c r="O14" s="63">
        <f>ROUND(E14*N14,2)</f>
        <v>0</v>
      </c>
      <c r="P14" s="63">
        <v>0</v>
      </c>
      <c r="Q14" s="63">
        <f>ROUND(E14*P14,2)</f>
        <v>0</v>
      </c>
      <c r="R14" s="65" t="s">
        <v>24</v>
      </c>
      <c r="S14" s="65" t="s">
        <v>65</v>
      </c>
      <c r="T14" s="66" t="s">
        <v>74</v>
      </c>
      <c r="U14" s="39">
        <v>4.6330000000000003E-2</v>
      </c>
      <c r="V14" s="39">
        <f>ROUND(E14*U14,2)</f>
        <v>0.23</v>
      </c>
      <c r="W14" s="39"/>
      <c r="X14" s="39" t="s">
        <v>75</v>
      </c>
      <c r="Y14" s="39" t="s">
        <v>68</v>
      </c>
      <c r="Z14" s="29"/>
      <c r="AA14" s="29"/>
      <c r="AB14" s="29"/>
      <c r="AC14" s="29"/>
      <c r="AD14" s="29"/>
      <c r="AE14" s="29"/>
      <c r="AF14" s="29"/>
      <c r="AG14" s="29" t="s">
        <v>76</v>
      </c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</row>
    <row r="15" spans="1:60" ht="22.5" outlineLevel="1" x14ac:dyDescent="0.2">
      <c r="A15" s="53">
        <v>5</v>
      </c>
      <c r="B15" s="54" t="s">
        <v>82</v>
      </c>
      <c r="C15" s="70" t="s">
        <v>83</v>
      </c>
      <c r="D15" s="55" t="s">
        <v>63</v>
      </c>
      <c r="E15" s="56">
        <v>21</v>
      </c>
      <c r="F15" s="57"/>
      <c r="G15" s="58">
        <f>ROUND(E15*F15,2)</f>
        <v>0</v>
      </c>
      <c r="H15" s="57"/>
      <c r="I15" s="58">
        <f>ROUND(E15*H15,2)</f>
        <v>0</v>
      </c>
      <c r="J15" s="57"/>
      <c r="K15" s="58">
        <f>ROUND(E15*J15,2)</f>
        <v>0</v>
      </c>
      <c r="L15" s="58">
        <v>21</v>
      </c>
      <c r="M15" s="58">
        <f>G15*(1+L15/100)</f>
        <v>0</v>
      </c>
      <c r="N15" s="56">
        <v>6.9999999999999994E-5</v>
      </c>
      <c r="O15" s="56">
        <f>ROUND(E15*N15,2)</f>
        <v>0</v>
      </c>
      <c r="P15" s="56">
        <v>0</v>
      </c>
      <c r="Q15" s="56">
        <f>ROUND(E15*P15,2)</f>
        <v>0</v>
      </c>
      <c r="R15" s="58" t="s">
        <v>64</v>
      </c>
      <c r="S15" s="58" t="s">
        <v>65</v>
      </c>
      <c r="T15" s="59" t="s">
        <v>74</v>
      </c>
      <c r="U15" s="39">
        <v>0</v>
      </c>
      <c r="V15" s="39">
        <f>ROUND(E15*U15,2)</f>
        <v>0</v>
      </c>
      <c r="W15" s="39"/>
      <c r="X15" s="39" t="s">
        <v>67</v>
      </c>
      <c r="Y15" s="39" t="s">
        <v>68</v>
      </c>
      <c r="Z15" s="29"/>
      <c r="AA15" s="29"/>
      <c r="AB15" s="29"/>
      <c r="AC15" s="29"/>
      <c r="AD15" s="29"/>
      <c r="AE15" s="29"/>
      <c r="AF15" s="29"/>
      <c r="AG15" s="29" t="s">
        <v>69</v>
      </c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</row>
    <row r="16" spans="1:60" outlineLevel="2" x14ac:dyDescent="0.2">
      <c r="A16" s="36"/>
      <c r="B16" s="37"/>
      <c r="C16" s="71" t="s">
        <v>84</v>
      </c>
      <c r="D16" s="40"/>
      <c r="E16" s="41">
        <v>21</v>
      </c>
      <c r="F16" s="39"/>
      <c r="G16" s="39"/>
      <c r="H16" s="39"/>
      <c r="I16" s="39"/>
      <c r="J16" s="39"/>
      <c r="K16" s="39"/>
      <c r="L16" s="39"/>
      <c r="M16" s="39"/>
      <c r="N16" s="38"/>
      <c r="O16" s="38"/>
      <c r="P16" s="38"/>
      <c r="Q16" s="38"/>
      <c r="R16" s="39"/>
      <c r="S16" s="39"/>
      <c r="T16" s="39"/>
      <c r="U16" s="39"/>
      <c r="V16" s="39"/>
      <c r="W16" s="39"/>
      <c r="X16" s="39"/>
      <c r="Y16" s="39"/>
      <c r="Z16" s="29"/>
      <c r="AA16" s="29"/>
      <c r="AB16" s="29"/>
      <c r="AC16" s="29"/>
      <c r="AD16" s="29"/>
      <c r="AE16" s="29"/>
      <c r="AF16" s="29"/>
      <c r="AG16" s="29" t="s">
        <v>71</v>
      </c>
      <c r="AH16" s="29">
        <v>5</v>
      </c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1:60" outlineLevel="1" x14ac:dyDescent="0.2">
      <c r="A17" s="60">
        <v>6</v>
      </c>
      <c r="B17" s="61" t="s">
        <v>85</v>
      </c>
      <c r="C17" s="72" t="s">
        <v>86</v>
      </c>
      <c r="D17" s="62" t="s">
        <v>63</v>
      </c>
      <c r="E17" s="63">
        <v>20</v>
      </c>
      <c r="F17" s="64"/>
      <c r="G17" s="65">
        <f>ROUND(E17*F17,2)</f>
        <v>0</v>
      </c>
      <c r="H17" s="64"/>
      <c r="I17" s="65">
        <f>ROUND(E17*H17,2)</f>
        <v>0</v>
      </c>
      <c r="J17" s="64"/>
      <c r="K17" s="65">
        <f>ROUND(E17*J17,2)</f>
        <v>0</v>
      </c>
      <c r="L17" s="65">
        <v>21</v>
      </c>
      <c r="M17" s="65">
        <f>G17*(1+L17/100)</f>
        <v>0</v>
      </c>
      <c r="N17" s="63">
        <v>0</v>
      </c>
      <c r="O17" s="63">
        <f>ROUND(E17*N17,2)</f>
        <v>0</v>
      </c>
      <c r="P17" s="63">
        <v>0</v>
      </c>
      <c r="Q17" s="63">
        <f>ROUND(E17*P17,2)</f>
        <v>0</v>
      </c>
      <c r="R17" s="65" t="s">
        <v>24</v>
      </c>
      <c r="S17" s="65" t="s">
        <v>65</v>
      </c>
      <c r="T17" s="66" t="s">
        <v>74</v>
      </c>
      <c r="U17" s="39">
        <v>4.6330000000000003E-2</v>
      </c>
      <c r="V17" s="39">
        <f>ROUND(E17*U17,2)</f>
        <v>0.93</v>
      </c>
      <c r="W17" s="39"/>
      <c r="X17" s="39" t="s">
        <v>75</v>
      </c>
      <c r="Y17" s="39" t="s">
        <v>68</v>
      </c>
      <c r="Z17" s="29"/>
      <c r="AA17" s="29"/>
      <c r="AB17" s="29"/>
      <c r="AC17" s="29"/>
      <c r="AD17" s="29"/>
      <c r="AE17" s="29"/>
      <c r="AF17" s="29"/>
      <c r="AG17" s="29" t="s">
        <v>76</v>
      </c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</row>
    <row r="18" spans="1:60" outlineLevel="1" x14ac:dyDescent="0.2">
      <c r="A18" s="60">
        <v>7</v>
      </c>
      <c r="B18" s="61" t="s">
        <v>87</v>
      </c>
      <c r="C18" s="72" t="s">
        <v>88</v>
      </c>
      <c r="D18" s="62" t="s">
        <v>63</v>
      </c>
      <c r="E18" s="63">
        <v>6</v>
      </c>
      <c r="F18" s="64"/>
      <c r="G18" s="65">
        <f>ROUND(E18*F18,2)</f>
        <v>0</v>
      </c>
      <c r="H18" s="64"/>
      <c r="I18" s="65">
        <f>ROUND(E18*H18,2)</f>
        <v>0</v>
      </c>
      <c r="J18" s="64"/>
      <c r="K18" s="65">
        <f>ROUND(E18*J18,2)</f>
        <v>0</v>
      </c>
      <c r="L18" s="65">
        <v>21</v>
      </c>
      <c r="M18" s="65">
        <f>G18*(1+L18/100)</f>
        <v>0</v>
      </c>
      <c r="N18" s="63">
        <v>3.2000000000000003E-4</v>
      </c>
      <c r="O18" s="63">
        <f>ROUND(E18*N18,2)</f>
        <v>0</v>
      </c>
      <c r="P18" s="63">
        <v>0</v>
      </c>
      <c r="Q18" s="63">
        <f>ROUND(E18*P18,2)</f>
        <v>0</v>
      </c>
      <c r="R18" s="65" t="s">
        <v>64</v>
      </c>
      <c r="S18" s="65" t="s">
        <v>65</v>
      </c>
      <c r="T18" s="66" t="s">
        <v>74</v>
      </c>
      <c r="U18" s="39">
        <v>0</v>
      </c>
      <c r="V18" s="39">
        <f>ROUND(E18*U18,2)</f>
        <v>0</v>
      </c>
      <c r="W18" s="39"/>
      <c r="X18" s="39" t="s">
        <v>67</v>
      </c>
      <c r="Y18" s="39" t="s">
        <v>68</v>
      </c>
      <c r="Z18" s="29"/>
      <c r="AA18" s="29"/>
      <c r="AB18" s="29"/>
      <c r="AC18" s="29"/>
      <c r="AD18" s="29"/>
      <c r="AE18" s="29"/>
      <c r="AF18" s="29"/>
      <c r="AG18" s="29" t="s">
        <v>69</v>
      </c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</row>
    <row r="19" spans="1:60" outlineLevel="1" x14ac:dyDescent="0.2">
      <c r="A19" s="60">
        <v>8</v>
      </c>
      <c r="B19" s="61" t="s">
        <v>89</v>
      </c>
      <c r="C19" s="72" t="s">
        <v>90</v>
      </c>
      <c r="D19" s="62" t="s">
        <v>63</v>
      </c>
      <c r="E19" s="63">
        <v>5</v>
      </c>
      <c r="F19" s="64"/>
      <c r="G19" s="65">
        <f>ROUND(E19*F19,2)</f>
        <v>0</v>
      </c>
      <c r="H19" s="64"/>
      <c r="I19" s="65">
        <f>ROUND(E19*H19,2)</f>
        <v>0</v>
      </c>
      <c r="J19" s="64"/>
      <c r="K19" s="65">
        <f>ROUND(E19*J19,2)</f>
        <v>0</v>
      </c>
      <c r="L19" s="65">
        <v>21</v>
      </c>
      <c r="M19" s="65">
        <f>G19*(1+L19/100)</f>
        <v>0</v>
      </c>
      <c r="N19" s="63">
        <v>0</v>
      </c>
      <c r="O19" s="63">
        <f>ROUND(E19*N19,2)</f>
        <v>0</v>
      </c>
      <c r="P19" s="63">
        <v>0</v>
      </c>
      <c r="Q19" s="63">
        <f>ROUND(E19*P19,2)</f>
        <v>0</v>
      </c>
      <c r="R19" s="65" t="s">
        <v>24</v>
      </c>
      <c r="S19" s="65" t="s">
        <v>65</v>
      </c>
      <c r="T19" s="66" t="s">
        <v>74</v>
      </c>
      <c r="U19" s="39">
        <v>9.0499999999999997E-2</v>
      </c>
      <c r="V19" s="39">
        <f>ROUND(E19*U19,2)</f>
        <v>0.45</v>
      </c>
      <c r="W19" s="39"/>
      <c r="X19" s="39" t="s">
        <v>75</v>
      </c>
      <c r="Y19" s="39" t="s">
        <v>68</v>
      </c>
      <c r="Z19" s="29"/>
      <c r="AA19" s="29"/>
      <c r="AB19" s="29"/>
      <c r="AC19" s="29"/>
      <c r="AD19" s="29"/>
      <c r="AE19" s="29"/>
      <c r="AF19" s="29"/>
      <c r="AG19" s="29" t="s">
        <v>76</v>
      </c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</row>
    <row r="20" spans="1:60" ht="22.5" outlineLevel="1" x14ac:dyDescent="0.2">
      <c r="A20" s="53">
        <v>9</v>
      </c>
      <c r="B20" s="54" t="s">
        <v>91</v>
      </c>
      <c r="C20" s="70" t="s">
        <v>92</v>
      </c>
      <c r="D20" s="55" t="s">
        <v>63</v>
      </c>
      <c r="E20" s="56">
        <v>5.25</v>
      </c>
      <c r="F20" s="57"/>
      <c r="G20" s="58">
        <f>ROUND(E20*F20,2)</f>
        <v>0</v>
      </c>
      <c r="H20" s="57"/>
      <c r="I20" s="58">
        <f>ROUND(E20*H20,2)</f>
        <v>0</v>
      </c>
      <c r="J20" s="57"/>
      <c r="K20" s="58">
        <f>ROUND(E20*J20,2)</f>
        <v>0</v>
      </c>
      <c r="L20" s="58">
        <v>21</v>
      </c>
      <c r="M20" s="58">
        <f>G20*(1+L20/100)</f>
        <v>0</v>
      </c>
      <c r="N20" s="56">
        <v>1.1E-4</v>
      </c>
      <c r="O20" s="56">
        <f>ROUND(E20*N20,2)</f>
        <v>0</v>
      </c>
      <c r="P20" s="56">
        <v>0</v>
      </c>
      <c r="Q20" s="56">
        <f>ROUND(E20*P20,2)</f>
        <v>0</v>
      </c>
      <c r="R20" s="58" t="s">
        <v>64</v>
      </c>
      <c r="S20" s="58" t="s">
        <v>65</v>
      </c>
      <c r="T20" s="59" t="s">
        <v>74</v>
      </c>
      <c r="U20" s="39">
        <v>0</v>
      </c>
      <c r="V20" s="39">
        <f>ROUND(E20*U20,2)</f>
        <v>0</v>
      </c>
      <c r="W20" s="39"/>
      <c r="X20" s="39" t="s">
        <v>67</v>
      </c>
      <c r="Y20" s="39" t="s">
        <v>68</v>
      </c>
      <c r="Z20" s="29"/>
      <c r="AA20" s="29"/>
      <c r="AB20" s="29"/>
      <c r="AC20" s="29"/>
      <c r="AD20" s="29"/>
      <c r="AE20" s="29"/>
      <c r="AF20" s="29"/>
      <c r="AG20" s="29" t="s">
        <v>69</v>
      </c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</row>
    <row r="21" spans="1:60" outlineLevel="2" x14ac:dyDescent="0.2">
      <c r="A21" s="36"/>
      <c r="B21" s="37"/>
      <c r="C21" s="71" t="s">
        <v>93</v>
      </c>
      <c r="D21" s="40"/>
      <c r="E21" s="41">
        <v>5.25</v>
      </c>
      <c r="F21" s="39"/>
      <c r="G21" s="39"/>
      <c r="H21" s="39"/>
      <c r="I21" s="39"/>
      <c r="J21" s="39"/>
      <c r="K21" s="39"/>
      <c r="L21" s="39"/>
      <c r="M21" s="39"/>
      <c r="N21" s="38"/>
      <c r="O21" s="38"/>
      <c r="P21" s="38"/>
      <c r="Q21" s="38"/>
      <c r="R21" s="39"/>
      <c r="S21" s="39"/>
      <c r="T21" s="39"/>
      <c r="U21" s="39"/>
      <c r="V21" s="39"/>
      <c r="W21" s="39"/>
      <c r="X21" s="39"/>
      <c r="Y21" s="39"/>
      <c r="Z21" s="29"/>
      <c r="AA21" s="29"/>
      <c r="AB21" s="29"/>
      <c r="AC21" s="29"/>
      <c r="AD21" s="29"/>
      <c r="AE21" s="29"/>
      <c r="AF21" s="29"/>
      <c r="AG21" s="29" t="s">
        <v>71</v>
      </c>
      <c r="AH21" s="29">
        <v>5</v>
      </c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</row>
    <row r="22" spans="1:60" outlineLevel="1" x14ac:dyDescent="0.2">
      <c r="A22" s="60">
        <v>10</v>
      </c>
      <c r="B22" s="61" t="s">
        <v>94</v>
      </c>
      <c r="C22" s="72" t="s">
        <v>95</v>
      </c>
      <c r="D22" s="62" t="s">
        <v>63</v>
      </c>
      <c r="E22" s="63">
        <v>10</v>
      </c>
      <c r="F22" s="64"/>
      <c r="G22" s="65">
        <f>ROUND(E22*F22,2)</f>
        <v>0</v>
      </c>
      <c r="H22" s="64"/>
      <c r="I22" s="65">
        <f>ROUND(E22*H22,2)</f>
        <v>0</v>
      </c>
      <c r="J22" s="64"/>
      <c r="K22" s="65">
        <f>ROUND(E22*J22,2)</f>
        <v>0</v>
      </c>
      <c r="L22" s="65">
        <v>21</v>
      </c>
      <c r="M22" s="65">
        <f>G22*(1+L22/100)</f>
        <v>0</v>
      </c>
      <c r="N22" s="63">
        <v>8.0000000000000007E-5</v>
      </c>
      <c r="O22" s="63">
        <f>ROUND(E22*N22,2)</f>
        <v>0</v>
      </c>
      <c r="P22" s="63">
        <v>0</v>
      </c>
      <c r="Q22" s="63">
        <f>ROUND(E22*P22,2)</f>
        <v>0</v>
      </c>
      <c r="R22" s="65"/>
      <c r="S22" s="65" t="s">
        <v>96</v>
      </c>
      <c r="T22" s="66" t="s">
        <v>97</v>
      </c>
      <c r="U22" s="39">
        <v>0</v>
      </c>
      <c r="V22" s="39">
        <f>ROUND(E22*U22,2)</f>
        <v>0</v>
      </c>
      <c r="W22" s="39"/>
      <c r="X22" s="39" t="s">
        <v>75</v>
      </c>
      <c r="Y22" s="39" t="s">
        <v>68</v>
      </c>
      <c r="Z22" s="29"/>
      <c r="AA22" s="29"/>
      <c r="AB22" s="29"/>
      <c r="AC22" s="29"/>
      <c r="AD22" s="29"/>
      <c r="AE22" s="29"/>
      <c r="AF22" s="29"/>
      <c r="AG22" s="29" t="s">
        <v>76</v>
      </c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</row>
    <row r="23" spans="1:60" ht="33.75" outlineLevel="1" x14ac:dyDescent="0.2">
      <c r="A23" s="53">
        <v>11</v>
      </c>
      <c r="B23" s="54" t="s">
        <v>98</v>
      </c>
      <c r="C23" s="70" t="s">
        <v>99</v>
      </c>
      <c r="D23" s="55" t="s">
        <v>63</v>
      </c>
      <c r="E23" s="56">
        <v>10.5</v>
      </c>
      <c r="F23" s="57"/>
      <c r="G23" s="58">
        <f>ROUND(E23*F23,2)</f>
        <v>0</v>
      </c>
      <c r="H23" s="57"/>
      <c r="I23" s="58">
        <f>ROUND(E23*H23,2)</f>
        <v>0</v>
      </c>
      <c r="J23" s="57"/>
      <c r="K23" s="58">
        <f>ROUND(E23*J23,2)</f>
        <v>0</v>
      </c>
      <c r="L23" s="58">
        <v>21</v>
      </c>
      <c r="M23" s="58">
        <f>G23*(1+L23/100)</f>
        <v>0</v>
      </c>
      <c r="N23" s="56">
        <v>0</v>
      </c>
      <c r="O23" s="56">
        <f>ROUND(E23*N23,2)</f>
        <v>0</v>
      </c>
      <c r="P23" s="56">
        <v>0</v>
      </c>
      <c r="Q23" s="56">
        <f>ROUND(E23*P23,2)</f>
        <v>0</v>
      </c>
      <c r="R23" s="58" t="s">
        <v>64</v>
      </c>
      <c r="S23" s="58" t="s">
        <v>65</v>
      </c>
      <c r="T23" s="59" t="s">
        <v>74</v>
      </c>
      <c r="U23" s="39">
        <v>0</v>
      </c>
      <c r="V23" s="39">
        <f>ROUND(E23*U23,2)</f>
        <v>0</v>
      </c>
      <c r="W23" s="39"/>
      <c r="X23" s="39" t="s">
        <v>67</v>
      </c>
      <c r="Y23" s="39" t="s">
        <v>68</v>
      </c>
      <c r="Z23" s="29"/>
      <c r="AA23" s="29"/>
      <c r="AB23" s="29"/>
      <c r="AC23" s="29"/>
      <c r="AD23" s="29"/>
      <c r="AE23" s="29"/>
      <c r="AF23" s="29"/>
      <c r="AG23" s="29" t="s">
        <v>69</v>
      </c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</row>
    <row r="24" spans="1:60" outlineLevel="2" x14ac:dyDescent="0.2">
      <c r="A24" s="36"/>
      <c r="B24" s="37"/>
      <c r="C24" s="71" t="s">
        <v>100</v>
      </c>
      <c r="D24" s="40"/>
      <c r="E24" s="41">
        <v>10.5</v>
      </c>
      <c r="F24" s="39"/>
      <c r="G24" s="39"/>
      <c r="H24" s="39"/>
      <c r="I24" s="39"/>
      <c r="J24" s="39"/>
      <c r="K24" s="39"/>
      <c r="L24" s="39"/>
      <c r="M24" s="39"/>
      <c r="N24" s="38"/>
      <c r="O24" s="38"/>
      <c r="P24" s="38"/>
      <c r="Q24" s="38"/>
      <c r="R24" s="39"/>
      <c r="S24" s="39"/>
      <c r="T24" s="39"/>
      <c r="U24" s="39"/>
      <c r="V24" s="39"/>
      <c r="W24" s="39"/>
      <c r="X24" s="39"/>
      <c r="Y24" s="39"/>
      <c r="Z24" s="29"/>
      <c r="AA24" s="29"/>
      <c r="AB24" s="29"/>
      <c r="AC24" s="29"/>
      <c r="AD24" s="29"/>
      <c r="AE24" s="29"/>
      <c r="AF24" s="29"/>
      <c r="AG24" s="29" t="s">
        <v>71</v>
      </c>
      <c r="AH24" s="29">
        <v>5</v>
      </c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</row>
    <row r="25" spans="1:60" outlineLevel="1" x14ac:dyDescent="0.2">
      <c r="A25" s="53">
        <v>12</v>
      </c>
      <c r="B25" s="54" t="s">
        <v>101</v>
      </c>
      <c r="C25" s="70" t="s">
        <v>102</v>
      </c>
      <c r="D25" s="55" t="s">
        <v>63</v>
      </c>
      <c r="E25" s="56">
        <v>3</v>
      </c>
      <c r="F25" s="57"/>
      <c r="G25" s="58">
        <f>ROUND(E25*F25,2)</f>
        <v>0</v>
      </c>
      <c r="H25" s="57"/>
      <c r="I25" s="58">
        <f>ROUND(E25*H25,2)</f>
        <v>0</v>
      </c>
      <c r="J25" s="57"/>
      <c r="K25" s="58">
        <f>ROUND(E25*J25,2)</f>
        <v>0</v>
      </c>
      <c r="L25" s="58">
        <v>21</v>
      </c>
      <c r="M25" s="58">
        <f>G25*(1+L25/100)</f>
        <v>0</v>
      </c>
      <c r="N25" s="56">
        <v>0</v>
      </c>
      <c r="O25" s="56">
        <f>ROUND(E25*N25,2)</f>
        <v>0</v>
      </c>
      <c r="P25" s="56">
        <v>0</v>
      </c>
      <c r="Q25" s="56">
        <f>ROUND(E25*P25,2)</f>
        <v>0</v>
      </c>
      <c r="R25" s="58" t="s">
        <v>24</v>
      </c>
      <c r="S25" s="58" t="s">
        <v>65</v>
      </c>
      <c r="T25" s="59" t="s">
        <v>74</v>
      </c>
      <c r="U25" s="39">
        <v>0.57950000000000002</v>
      </c>
      <c r="V25" s="39">
        <f>ROUND(E25*U25,2)</f>
        <v>1.74</v>
      </c>
      <c r="W25" s="39"/>
      <c r="X25" s="39" t="s">
        <v>75</v>
      </c>
      <c r="Y25" s="39" t="s">
        <v>68</v>
      </c>
      <c r="Z25" s="29"/>
      <c r="AA25" s="29"/>
      <c r="AB25" s="29"/>
      <c r="AC25" s="29"/>
      <c r="AD25" s="29"/>
      <c r="AE25" s="29"/>
      <c r="AF25" s="29"/>
      <c r="AG25" s="29" t="s">
        <v>76</v>
      </c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</row>
    <row r="26" spans="1:60" outlineLevel="2" x14ac:dyDescent="0.2">
      <c r="A26" s="36"/>
      <c r="B26" s="37"/>
      <c r="C26" s="73" t="s">
        <v>103</v>
      </c>
      <c r="D26" s="67"/>
      <c r="E26" s="67"/>
      <c r="F26" s="67"/>
      <c r="G26" s="67"/>
      <c r="H26" s="39"/>
      <c r="I26" s="39"/>
      <c r="J26" s="39"/>
      <c r="K26" s="39"/>
      <c r="L26" s="39"/>
      <c r="M26" s="39"/>
      <c r="N26" s="38"/>
      <c r="O26" s="38"/>
      <c r="P26" s="38"/>
      <c r="Q26" s="38"/>
      <c r="R26" s="39"/>
      <c r="S26" s="39"/>
      <c r="T26" s="39"/>
      <c r="U26" s="39"/>
      <c r="V26" s="39"/>
      <c r="W26" s="39"/>
      <c r="X26" s="39"/>
      <c r="Y26" s="39"/>
      <c r="Z26" s="29"/>
      <c r="AA26" s="29"/>
      <c r="AB26" s="29"/>
      <c r="AC26" s="29"/>
      <c r="AD26" s="29"/>
      <c r="AE26" s="29"/>
      <c r="AF26" s="29"/>
      <c r="AG26" s="29" t="s">
        <v>104</v>
      </c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</row>
    <row r="27" spans="1:60" ht="22.5" outlineLevel="1" x14ac:dyDescent="0.2">
      <c r="A27" s="60">
        <v>13</v>
      </c>
      <c r="B27" s="61" t="s">
        <v>105</v>
      </c>
      <c r="C27" s="72" t="s">
        <v>106</v>
      </c>
      <c r="D27" s="62" t="s">
        <v>63</v>
      </c>
      <c r="E27" s="63">
        <v>8.5</v>
      </c>
      <c r="F27" s="64"/>
      <c r="G27" s="65">
        <f>ROUND(E27*F27,2)</f>
        <v>0</v>
      </c>
      <c r="H27" s="64"/>
      <c r="I27" s="65">
        <f>ROUND(E27*H27,2)</f>
        <v>0</v>
      </c>
      <c r="J27" s="64"/>
      <c r="K27" s="65">
        <f>ROUND(E27*J27,2)</f>
        <v>0</v>
      </c>
      <c r="L27" s="65">
        <v>21</v>
      </c>
      <c r="M27" s="65">
        <f>G27*(1+L27/100)</f>
        <v>0</v>
      </c>
      <c r="N27" s="63">
        <v>8.8999999999999995E-4</v>
      </c>
      <c r="O27" s="63">
        <f>ROUND(E27*N27,2)</f>
        <v>0.01</v>
      </c>
      <c r="P27" s="63">
        <v>0</v>
      </c>
      <c r="Q27" s="63">
        <f>ROUND(E27*P27,2)</f>
        <v>0</v>
      </c>
      <c r="R27" s="65" t="s">
        <v>64</v>
      </c>
      <c r="S27" s="65" t="s">
        <v>65</v>
      </c>
      <c r="T27" s="66" t="s">
        <v>74</v>
      </c>
      <c r="U27" s="39">
        <v>0</v>
      </c>
      <c r="V27" s="39">
        <f>ROUND(E27*U27,2)</f>
        <v>0</v>
      </c>
      <c r="W27" s="39"/>
      <c r="X27" s="39" t="s">
        <v>67</v>
      </c>
      <c r="Y27" s="39" t="s">
        <v>68</v>
      </c>
      <c r="Z27" s="29"/>
      <c r="AA27" s="29"/>
      <c r="AB27" s="29"/>
      <c r="AC27" s="29"/>
      <c r="AD27" s="29"/>
      <c r="AE27" s="29"/>
      <c r="AF27" s="29"/>
      <c r="AG27" s="29" t="s">
        <v>69</v>
      </c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</row>
    <row r="28" spans="1:60" ht="22.5" outlineLevel="1" x14ac:dyDescent="0.2">
      <c r="A28" s="60">
        <v>14</v>
      </c>
      <c r="B28" s="61" t="s">
        <v>107</v>
      </c>
      <c r="C28" s="72" t="s">
        <v>108</v>
      </c>
      <c r="D28" s="62" t="s">
        <v>109</v>
      </c>
      <c r="E28" s="63">
        <v>8.5</v>
      </c>
      <c r="F28" s="64"/>
      <c r="G28" s="65">
        <f>ROUND(E28*F28,2)</f>
        <v>0</v>
      </c>
      <c r="H28" s="64"/>
      <c r="I28" s="65">
        <f>ROUND(E28*H28,2)</f>
        <v>0</v>
      </c>
      <c r="J28" s="64"/>
      <c r="K28" s="65">
        <f>ROUND(E28*J28,2)</f>
        <v>0</v>
      </c>
      <c r="L28" s="65">
        <v>21</v>
      </c>
      <c r="M28" s="65">
        <f>G28*(1+L28/100)</f>
        <v>0</v>
      </c>
      <c r="N28" s="63">
        <v>8.9999999999999998E-4</v>
      </c>
      <c r="O28" s="63">
        <f>ROUND(E28*N28,2)</f>
        <v>0.01</v>
      </c>
      <c r="P28" s="63">
        <v>0</v>
      </c>
      <c r="Q28" s="63">
        <f>ROUND(E28*P28,2)</f>
        <v>0</v>
      </c>
      <c r="R28" s="65" t="s">
        <v>64</v>
      </c>
      <c r="S28" s="65" t="s">
        <v>65</v>
      </c>
      <c r="T28" s="66" t="s">
        <v>74</v>
      </c>
      <c r="U28" s="39">
        <v>0</v>
      </c>
      <c r="V28" s="39">
        <f>ROUND(E28*U28,2)</f>
        <v>0</v>
      </c>
      <c r="W28" s="39"/>
      <c r="X28" s="39" t="s">
        <v>67</v>
      </c>
      <c r="Y28" s="39" t="s">
        <v>68</v>
      </c>
      <c r="Z28" s="29"/>
      <c r="AA28" s="29"/>
      <c r="AB28" s="29"/>
      <c r="AC28" s="29"/>
      <c r="AD28" s="29"/>
      <c r="AE28" s="29"/>
      <c r="AF28" s="29"/>
      <c r="AG28" s="29" t="s">
        <v>69</v>
      </c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</row>
    <row r="29" spans="1:60" ht="22.5" outlineLevel="1" x14ac:dyDescent="0.2">
      <c r="A29" s="53">
        <v>15</v>
      </c>
      <c r="B29" s="54" t="s">
        <v>110</v>
      </c>
      <c r="C29" s="70" t="s">
        <v>111</v>
      </c>
      <c r="D29" s="55" t="s">
        <v>109</v>
      </c>
      <c r="E29" s="56">
        <v>4.25</v>
      </c>
      <c r="F29" s="57"/>
      <c r="G29" s="58">
        <f>ROUND(E29*F29,2)</f>
        <v>0</v>
      </c>
      <c r="H29" s="57"/>
      <c r="I29" s="58">
        <f>ROUND(E29*H29,2)</f>
        <v>0</v>
      </c>
      <c r="J29" s="57"/>
      <c r="K29" s="58">
        <f>ROUND(E29*J29,2)</f>
        <v>0</v>
      </c>
      <c r="L29" s="58">
        <v>21</v>
      </c>
      <c r="M29" s="58">
        <f>G29*(1+L29/100)</f>
        <v>0</v>
      </c>
      <c r="N29" s="56">
        <v>6.9999999999999994E-5</v>
      </c>
      <c r="O29" s="56">
        <f>ROUND(E29*N29,2)</f>
        <v>0</v>
      </c>
      <c r="P29" s="56">
        <v>0</v>
      </c>
      <c r="Q29" s="56">
        <f>ROUND(E29*P29,2)</f>
        <v>0</v>
      </c>
      <c r="R29" s="58" t="s">
        <v>64</v>
      </c>
      <c r="S29" s="58" t="s">
        <v>65</v>
      </c>
      <c r="T29" s="59" t="s">
        <v>74</v>
      </c>
      <c r="U29" s="39">
        <v>0</v>
      </c>
      <c r="V29" s="39">
        <f>ROUND(E29*U29,2)</f>
        <v>0</v>
      </c>
      <c r="W29" s="39"/>
      <c r="X29" s="39" t="s">
        <v>67</v>
      </c>
      <c r="Y29" s="39" t="s">
        <v>68</v>
      </c>
      <c r="Z29" s="29"/>
      <c r="AA29" s="29"/>
      <c r="AB29" s="29"/>
      <c r="AC29" s="29"/>
      <c r="AD29" s="29"/>
      <c r="AE29" s="29"/>
      <c r="AF29" s="29"/>
      <c r="AG29" s="29" t="s">
        <v>69</v>
      </c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</row>
    <row r="30" spans="1:60" outlineLevel="2" x14ac:dyDescent="0.2">
      <c r="A30" s="36"/>
      <c r="B30" s="37"/>
      <c r="C30" s="71" t="s">
        <v>112</v>
      </c>
      <c r="D30" s="40"/>
      <c r="E30" s="41">
        <v>4.25</v>
      </c>
      <c r="F30" s="39"/>
      <c r="G30" s="39"/>
      <c r="H30" s="39"/>
      <c r="I30" s="39"/>
      <c r="J30" s="39"/>
      <c r="K30" s="39"/>
      <c r="L30" s="39"/>
      <c r="M30" s="39"/>
      <c r="N30" s="38"/>
      <c r="O30" s="38"/>
      <c r="P30" s="38"/>
      <c r="Q30" s="38"/>
      <c r="R30" s="39"/>
      <c r="S30" s="39"/>
      <c r="T30" s="39"/>
      <c r="U30" s="39"/>
      <c r="V30" s="39"/>
      <c r="W30" s="39"/>
      <c r="X30" s="39"/>
      <c r="Y30" s="39"/>
      <c r="Z30" s="29"/>
      <c r="AA30" s="29"/>
      <c r="AB30" s="29"/>
      <c r="AC30" s="29"/>
      <c r="AD30" s="29"/>
      <c r="AE30" s="29"/>
      <c r="AF30" s="29"/>
      <c r="AG30" s="29" t="s">
        <v>71</v>
      </c>
      <c r="AH30" s="29">
        <v>5</v>
      </c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</row>
    <row r="31" spans="1:60" ht="22.5" outlineLevel="1" x14ac:dyDescent="0.2">
      <c r="A31" s="53">
        <v>16</v>
      </c>
      <c r="B31" s="54" t="s">
        <v>113</v>
      </c>
      <c r="C31" s="70" t="s">
        <v>114</v>
      </c>
      <c r="D31" s="55" t="s">
        <v>109</v>
      </c>
      <c r="E31" s="56">
        <v>8.5</v>
      </c>
      <c r="F31" s="57"/>
      <c r="G31" s="58">
        <f>ROUND(E31*F31,2)</f>
        <v>0</v>
      </c>
      <c r="H31" s="57"/>
      <c r="I31" s="58">
        <f>ROUND(E31*H31,2)</f>
        <v>0</v>
      </c>
      <c r="J31" s="57"/>
      <c r="K31" s="58">
        <f>ROUND(E31*J31,2)</f>
        <v>0</v>
      </c>
      <c r="L31" s="58">
        <v>21</v>
      </c>
      <c r="M31" s="58">
        <f>G31*(1+L31/100)</f>
        <v>0</v>
      </c>
      <c r="N31" s="56">
        <v>8.0000000000000007E-5</v>
      </c>
      <c r="O31" s="56">
        <f>ROUND(E31*N31,2)</f>
        <v>0</v>
      </c>
      <c r="P31" s="56">
        <v>0</v>
      </c>
      <c r="Q31" s="56">
        <f>ROUND(E31*P31,2)</f>
        <v>0</v>
      </c>
      <c r="R31" s="58" t="s">
        <v>64</v>
      </c>
      <c r="S31" s="58" t="s">
        <v>65</v>
      </c>
      <c r="T31" s="59" t="s">
        <v>74</v>
      </c>
      <c r="U31" s="39">
        <v>0</v>
      </c>
      <c r="V31" s="39">
        <f>ROUND(E31*U31,2)</f>
        <v>0</v>
      </c>
      <c r="W31" s="39"/>
      <c r="X31" s="39" t="s">
        <v>67</v>
      </c>
      <c r="Y31" s="39" t="s">
        <v>68</v>
      </c>
      <c r="Z31" s="29"/>
      <c r="AA31" s="29"/>
      <c r="AB31" s="29"/>
      <c r="AC31" s="29"/>
      <c r="AD31" s="29"/>
      <c r="AE31" s="29"/>
      <c r="AF31" s="29"/>
      <c r="AG31" s="29" t="s">
        <v>69</v>
      </c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</row>
    <row r="32" spans="1:60" outlineLevel="2" x14ac:dyDescent="0.2">
      <c r="A32" s="36"/>
      <c r="B32" s="37"/>
      <c r="C32" s="71" t="s">
        <v>115</v>
      </c>
      <c r="D32" s="40"/>
      <c r="E32" s="41">
        <v>8.5</v>
      </c>
      <c r="F32" s="39"/>
      <c r="G32" s="39"/>
      <c r="H32" s="39"/>
      <c r="I32" s="39"/>
      <c r="J32" s="39"/>
      <c r="K32" s="39"/>
      <c r="L32" s="39"/>
      <c r="M32" s="39"/>
      <c r="N32" s="38"/>
      <c r="O32" s="38"/>
      <c r="P32" s="38"/>
      <c r="Q32" s="38"/>
      <c r="R32" s="39"/>
      <c r="S32" s="39"/>
      <c r="T32" s="39"/>
      <c r="U32" s="39"/>
      <c r="V32" s="39"/>
      <c r="W32" s="39"/>
      <c r="X32" s="39"/>
      <c r="Y32" s="39"/>
      <c r="Z32" s="29"/>
      <c r="AA32" s="29"/>
      <c r="AB32" s="29"/>
      <c r="AC32" s="29"/>
      <c r="AD32" s="29"/>
      <c r="AE32" s="29"/>
      <c r="AF32" s="29"/>
      <c r="AG32" s="29" t="s">
        <v>71</v>
      </c>
      <c r="AH32" s="29">
        <v>5</v>
      </c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</row>
    <row r="33" spans="1:60" ht="22.5" outlineLevel="1" x14ac:dyDescent="0.2">
      <c r="A33" s="53">
        <v>17</v>
      </c>
      <c r="B33" s="54" t="s">
        <v>110</v>
      </c>
      <c r="C33" s="70" t="s">
        <v>111</v>
      </c>
      <c r="D33" s="55" t="s">
        <v>109</v>
      </c>
      <c r="E33" s="56">
        <v>1.5</v>
      </c>
      <c r="F33" s="57"/>
      <c r="G33" s="58">
        <f>ROUND(E33*F33,2)</f>
        <v>0</v>
      </c>
      <c r="H33" s="57"/>
      <c r="I33" s="58">
        <f>ROUND(E33*H33,2)</f>
        <v>0</v>
      </c>
      <c r="J33" s="57"/>
      <c r="K33" s="58">
        <f>ROUND(E33*J33,2)</f>
        <v>0</v>
      </c>
      <c r="L33" s="58">
        <v>21</v>
      </c>
      <c r="M33" s="58">
        <f>G33*(1+L33/100)</f>
        <v>0</v>
      </c>
      <c r="N33" s="56">
        <v>6.9999999999999994E-5</v>
      </c>
      <c r="O33" s="56">
        <f>ROUND(E33*N33,2)</f>
        <v>0</v>
      </c>
      <c r="P33" s="56">
        <v>0</v>
      </c>
      <c r="Q33" s="56">
        <f>ROUND(E33*P33,2)</f>
        <v>0</v>
      </c>
      <c r="R33" s="58" t="s">
        <v>64</v>
      </c>
      <c r="S33" s="58" t="s">
        <v>65</v>
      </c>
      <c r="T33" s="59" t="s">
        <v>74</v>
      </c>
      <c r="U33" s="39">
        <v>0</v>
      </c>
      <c r="V33" s="39">
        <f>ROUND(E33*U33,2)</f>
        <v>0</v>
      </c>
      <c r="W33" s="39"/>
      <c r="X33" s="39" t="s">
        <v>67</v>
      </c>
      <c r="Y33" s="39" t="s">
        <v>68</v>
      </c>
      <c r="Z33" s="29"/>
      <c r="AA33" s="29"/>
      <c r="AB33" s="29"/>
      <c r="AC33" s="29"/>
      <c r="AD33" s="29"/>
      <c r="AE33" s="29"/>
      <c r="AF33" s="29"/>
      <c r="AG33" s="29" t="s">
        <v>69</v>
      </c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</row>
    <row r="34" spans="1:60" outlineLevel="2" x14ac:dyDescent="0.2">
      <c r="A34" s="36"/>
      <c r="B34" s="37"/>
      <c r="C34" s="71" t="s">
        <v>116</v>
      </c>
      <c r="D34" s="40"/>
      <c r="E34" s="41">
        <v>1.5</v>
      </c>
      <c r="F34" s="39"/>
      <c r="G34" s="39"/>
      <c r="H34" s="39"/>
      <c r="I34" s="39"/>
      <c r="J34" s="39"/>
      <c r="K34" s="39"/>
      <c r="L34" s="39"/>
      <c r="M34" s="39"/>
      <c r="N34" s="38"/>
      <c r="O34" s="38"/>
      <c r="P34" s="38"/>
      <c r="Q34" s="38"/>
      <c r="R34" s="39"/>
      <c r="S34" s="39"/>
      <c r="T34" s="39"/>
      <c r="U34" s="39"/>
      <c r="V34" s="39"/>
      <c r="W34" s="39"/>
      <c r="X34" s="39"/>
      <c r="Y34" s="39"/>
      <c r="Z34" s="29"/>
      <c r="AA34" s="29"/>
      <c r="AB34" s="29"/>
      <c r="AC34" s="29"/>
      <c r="AD34" s="29"/>
      <c r="AE34" s="29"/>
      <c r="AF34" s="29"/>
      <c r="AG34" s="29" t="s">
        <v>71</v>
      </c>
      <c r="AH34" s="29">
        <v>5</v>
      </c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</row>
    <row r="35" spans="1:60" ht="22.5" outlineLevel="1" x14ac:dyDescent="0.2">
      <c r="A35" s="60">
        <v>18</v>
      </c>
      <c r="B35" s="61" t="s">
        <v>117</v>
      </c>
      <c r="C35" s="72" t="s">
        <v>118</v>
      </c>
      <c r="D35" s="62" t="s">
        <v>63</v>
      </c>
      <c r="E35" s="63">
        <v>5</v>
      </c>
      <c r="F35" s="64"/>
      <c r="G35" s="65">
        <f>ROUND(E35*F35,2)</f>
        <v>0</v>
      </c>
      <c r="H35" s="64"/>
      <c r="I35" s="65">
        <f>ROUND(E35*H35,2)</f>
        <v>0</v>
      </c>
      <c r="J35" s="64"/>
      <c r="K35" s="65">
        <f>ROUND(E35*J35,2)</f>
        <v>0</v>
      </c>
      <c r="L35" s="65">
        <v>21</v>
      </c>
      <c r="M35" s="65">
        <f>G35*(1+L35/100)</f>
        <v>0</v>
      </c>
      <c r="N35" s="63">
        <v>0</v>
      </c>
      <c r="O35" s="63">
        <f>ROUND(E35*N35,2)</f>
        <v>0</v>
      </c>
      <c r="P35" s="63">
        <v>0</v>
      </c>
      <c r="Q35" s="63">
        <f>ROUND(E35*P35,2)</f>
        <v>0</v>
      </c>
      <c r="R35" s="65" t="s">
        <v>24</v>
      </c>
      <c r="S35" s="65" t="s">
        <v>65</v>
      </c>
      <c r="T35" s="66" t="s">
        <v>74</v>
      </c>
      <c r="U35" s="39">
        <v>8.2830000000000001E-2</v>
      </c>
      <c r="V35" s="39">
        <f>ROUND(E35*U35,2)</f>
        <v>0.41</v>
      </c>
      <c r="W35" s="39"/>
      <c r="X35" s="39" t="s">
        <v>75</v>
      </c>
      <c r="Y35" s="39" t="s">
        <v>68</v>
      </c>
      <c r="Z35" s="29"/>
      <c r="AA35" s="29"/>
      <c r="AB35" s="29"/>
      <c r="AC35" s="29"/>
      <c r="AD35" s="29"/>
      <c r="AE35" s="29"/>
      <c r="AF35" s="29"/>
      <c r="AG35" s="29" t="s">
        <v>76</v>
      </c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</row>
    <row r="36" spans="1:60" ht="56.25" outlineLevel="1" x14ac:dyDescent="0.2">
      <c r="A36" s="53">
        <v>19</v>
      </c>
      <c r="B36" s="54" t="s">
        <v>119</v>
      </c>
      <c r="C36" s="70" t="s">
        <v>120</v>
      </c>
      <c r="D36" s="55" t="s">
        <v>63</v>
      </c>
      <c r="E36" s="56">
        <v>5</v>
      </c>
      <c r="F36" s="57"/>
      <c r="G36" s="58">
        <f>ROUND(E36*F36,2)</f>
        <v>0</v>
      </c>
      <c r="H36" s="57"/>
      <c r="I36" s="58">
        <f>ROUND(E36*H36,2)</f>
        <v>0</v>
      </c>
      <c r="J36" s="57"/>
      <c r="K36" s="58">
        <f>ROUND(E36*J36,2)</f>
        <v>0</v>
      </c>
      <c r="L36" s="58">
        <v>21</v>
      </c>
      <c r="M36" s="58">
        <f>G36*(1+L36/100)</f>
        <v>0</v>
      </c>
      <c r="N36" s="56">
        <v>1.1E-4</v>
      </c>
      <c r="O36" s="56">
        <f>ROUND(E36*N36,2)</f>
        <v>0</v>
      </c>
      <c r="P36" s="56">
        <v>0</v>
      </c>
      <c r="Q36" s="56">
        <f>ROUND(E36*P36,2)</f>
        <v>0</v>
      </c>
      <c r="R36" s="58" t="s">
        <v>64</v>
      </c>
      <c r="S36" s="58" t="s">
        <v>65</v>
      </c>
      <c r="T36" s="59" t="s">
        <v>74</v>
      </c>
      <c r="U36" s="39">
        <v>0</v>
      </c>
      <c r="V36" s="39">
        <f>ROUND(E36*U36,2)</f>
        <v>0</v>
      </c>
      <c r="W36" s="39"/>
      <c r="X36" s="39" t="s">
        <v>67</v>
      </c>
      <c r="Y36" s="39" t="s">
        <v>68</v>
      </c>
      <c r="Z36" s="29"/>
      <c r="AA36" s="29"/>
      <c r="AB36" s="29"/>
      <c r="AC36" s="29"/>
      <c r="AD36" s="29"/>
      <c r="AE36" s="29"/>
      <c r="AF36" s="29"/>
      <c r="AG36" s="29" t="s">
        <v>69</v>
      </c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</row>
    <row r="37" spans="1:60" outlineLevel="2" x14ac:dyDescent="0.2">
      <c r="A37" s="36"/>
      <c r="B37" s="37"/>
      <c r="C37" s="71" t="s">
        <v>121</v>
      </c>
      <c r="D37" s="40"/>
      <c r="E37" s="41">
        <v>5</v>
      </c>
      <c r="F37" s="39"/>
      <c r="G37" s="39"/>
      <c r="H37" s="39"/>
      <c r="I37" s="39"/>
      <c r="J37" s="39"/>
      <c r="K37" s="39"/>
      <c r="L37" s="39"/>
      <c r="M37" s="39"/>
      <c r="N37" s="38"/>
      <c r="O37" s="38"/>
      <c r="P37" s="38"/>
      <c r="Q37" s="38"/>
      <c r="R37" s="39"/>
      <c r="S37" s="39"/>
      <c r="T37" s="39"/>
      <c r="U37" s="39"/>
      <c r="V37" s="39"/>
      <c r="W37" s="39"/>
      <c r="X37" s="39"/>
      <c r="Y37" s="39"/>
      <c r="Z37" s="29"/>
      <c r="AA37" s="29"/>
      <c r="AB37" s="29"/>
      <c r="AC37" s="29"/>
      <c r="AD37" s="29"/>
      <c r="AE37" s="29"/>
      <c r="AF37" s="29"/>
      <c r="AG37" s="29" t="s">
        <v>71</v>
      </c>
      <c r="AH37" s="29">
        <v>5</v>
      </c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</row>
    <row r="38" spans="1:60" ht="22.5" outlineLevel="1" x14ac:dyDescent="0.2">
      <c r="A38" s="53">
        <v>20</v>
      </c>
      <c r="B38" s="54" t="s">
        <v>122</v>
      </c>
      <c r="C38" s="70" t="s">
        <v>123</v>
      </c>
      <c r="D38" s="55" t="s">
        <v>109</v>
      </c>
      <c r="E38" s="56">
        <v>5</v>
      </c>
      <c r="F38" s="57"/>
      <c r="G38" s="58">
        <f>ROUND(E38*F38,2)</f>
        <v>0</v>
      </c>
      <c r="H38" s="57"/>
      <c r="I38" s="58">
        <f>ROUND(E38*H38,2)</f>
        <v>0</v>
      </c>
      <c r="J38" s="57"/>
      <c r="K38" s="58">
        <f>ROUND(E38*J38,2)</f>
        <v>0</v>
      </c>
      <c r="L38" s="58">
        <v>21</v>
      </c>
      <c r="M38" s="58">
        <f>G38*(1+L38/100)</f>
        <v>0</v>
      </c>
      <c r="N38" s="56">
        <v>1.0000000000000001E-5</v>
      </c>
      <c r="O38" s="56">
        <f>ROUND(E38*N38,2)</f>
        <v>0</v>
      </c>
      <c r="P38" s="56">
        <v>0</v>
      </c>
      <c r="Q38" s="56">
        <f>ROUND(E38*P38,2)</f>
        <v>0</v>
      </c>
      <c r="R38" s="58" t="s">
        <v>64</v>
      </c>
      <c r="S38" s="58" t="s">
        <v>65</v>
      </c>
      <c r="T38" s="59" t="s">
        <v>74</v>
      </c>
      <c r="U38" s="39">
        <v>0</v>
      </c>
      <c r="V38" s="39">
        <f>ROUND(E38*U38,2)</f>
        <v>0</v>
      </c>
      <c r="W38" s="39"/>
      <c r="X38" s="39" t="s">
        <v>67</v>
      </c>
      <c r="Y38" s="39" t="s">
        <v>68</v>
      </c>
      <c r="Z38" s="29"/>
      <c r="AA38" s="29"/>
      <c r="AB38" s="29"/>
      <c r="AC38" s="29"/>
      <c r="AD38" s="29"/>
      <c r="AE38" s="29"/>
      <c r="AF38" s="29"/>
      <c r="AG38" s="29" t="s">
        <v>69</v>
      </c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</row>
    <row r="39" spans="1:60" outlineLevel="2" x14ac:dyDescent="0.2">
      <c r="A39" s="36"/>
      <c r="B39" s="37"/>
      <c r="C39" s="71" t="s">
        <v>124</v>
      </c>
      <c r="D39" s="40"/>
      <c r="E39" s="41">
        <v>5</v>
      </c>
      <c r="F39" s="39"/>
      <c r="G39" s="39"/>
      <c r="H39" s="39"/>
      <c r="I39" s="39"/>
      <c r="J39" s="39"/>
      <c r="K39" s="39"/>
      <c r="L39" s="39"/>
      <c r="M39" s="39"/>
      <c r="N39" s="38"/>
      <c r="O39" s="38"/>
      <c r="P39" s="38"/>
      <c r="Q39" s="38"/>
      <c r="R39" s="39"/>
      <c r="S39" s="39"/>
      <c r="T39" s="39"/>
      <c r="U39" s="39"/>
      <c r="V39" s="39"/>
      <c r="W39" s="39"/>
      <c r="X39" s="39"/>
      <c r="Y39" s="39"/>
      <c r="Z39" s="29"/>
      <c r="AA39" s="29"/>
      <c r="AB39" s="29"/>
      <c r="AC39" s="29"/>
      <c r="AD39" s="29"/>
      <c r="AE39" s="29"/>
      <c r="AF39" s="29"/>
      <c r="AG39" s="29" t="s">
        <v>71</v>
      </c>
      <c r="AH39" s="29">
        <v>5</v>
      </c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</row>
    <row r="40" spans="1:60" ht="33.75" outlineLevel="1" x14ac:dyDescent="0.2">
      <c r="A40" s="53">
        <v>21</v>
      </c>
      <c r="B40" s="54" t="s">
        <v>125</v>
      </c>
      <c r="C40" s="70" t="s">
        <v>126</v>
      </c>
      <c r="D40" s="55" t="s">
        <v>109</v>
      </c>
      <c r="E40" s="56">
        <v>2.5</v>
      </c>
      <c r="F40" s="57"/>
      <c r="G40" s="58">
        <f>ROUND(E40*F40,2)</f>
        <v>0</v>
      </c>
      <c r="H40" s="57"/>
      <c r="I40" s="58">
        <f>ROUND(E40*H40,2)</f>
        <v>0</v>
      </c>
      <c r="J40" s="57"/>
      <c r="K40" s="58">
        <f>ROUND(E40*J40,2)</f>
        <v>0</v>
      </c>
      <c r="L40" s="58">
        <v>21</v>
      </c>
      <c r="M40" s="58">
        <f>G40*(1+L40/100)</f>
        <v>0</v>
      </c>
      <c r="N40" s="56">
        <v>1.0000000000000001E-5</v>
      </c>
      <c r="O40" s="56">
        <f>ROUND(E40*N40,2)</f>
        <v>0</v>
      </c>
      <c r="P40" s="56">
        <v>0</v>
      </c>
      <c r="Q40" s="56">
        <f>ROUND(E40*P40,2)</f>
        <v>0</v>
      </c>
      <c r="R40" s="58" t="s">
        <v>64</v>
      </c>
      <c r="S40" s="58" t="s">
        <v>65</v>
      </c>
      <c r="T40" s="59" t="s">
        <v>74</v>
      </c>
      <c r="U40" s="39">
        <v>0</v>
      </c>
      <c r="V40" s="39">
        <f>ROUND(E40*U40,2)</f>
        <v>0</v>
      </c>
      <c r="W40" s="39"/>
      <c r="X40" s="39" t="s">
        <v>67</v>
      </c>
      <c r="Y40" s="39" t="s">
        <v>68</v>
      </c>
      <c r="Z40" s="29"/>
      <c r="AA40" s="29"/>
      <c r="AB40" s="29"/>
      <c r="AC40" s="29"/>
      <c r="AD40" s="29"/>
      <c r="AE40" s="29"/>
      <c r="AF40" s="29"/>
      <c r="AG40" s="29" t="s">
        <v>69</v>
      </c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</row>
    <row r="41" spans="1:60" outlineLevel="2" x14ac:dyDescent="0.2">
      <c r="A41" s="36"/>
      <c r="B41" s="37"/>
      <c r="C41" s="71" t="s">
        <v>127</v>
      </c>
      <c r="D41" s="40"/>
      <c r="E41" s="41">
        <v>2.5</v>
      </c>
      <c r="F41" s="39"/>
      <c r="G41" s="39"/>
      <c r="H41" s="39"/>
      <c r="I41" s="39"/>
      <c r="J41" s="39"/>
      <c r="K41" s="39"/>
      <c r="L41" s="39"/>
      <c r="M41" s="39"/>
      <c r="N41" s="38"/>
      <c r="O41" s="38"/>
      <c r="P41" s="38"/>
      <c r="Q41" s="38"/>
      <c r="R41" s="39"/>
      <c r="S41" s="39"/>
      <c r="T41" s="39"/>
      <c r="U41" s="39"/>
      <c r="V41" s="39"/>
      <c r="W41" s="39"/>
      <c r="X41" s="39"/>
      <c r="Y41" s="39"/>
      <c r="Z41" s="29"/>
      <c r="AA41" s="29"/>
      <c r="AB41" s="29"/>
      <c r="AC41" s="29"/>
      <c r="AD41" s="29"/>
      <c r="AE41" s="29"/>
      <c r="AF41" s="29"/>
      <c r="AG41" s="29" t="s">
        <v>71</v>
      </c>
      <c r="AH41" s="29">
        <v>5</v>
      </c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</row>
    <row r="42" spans="1:60" outlineLevel="1" x14ac:dyDescent="0.2">
      <c r="A42" s="53">
        <v>22</v>
      </c>
      <c r="B42" s="54" t="s">
        <v>128</v>
      </c>
      <c r="C42" s="70" t="s">
        <v>129</v>
      </c>
      <c r="D42" s="55" t="s">
        <v>109</v>
      </c>
      <c r="E42" s="56">
        <v>5</v>
      </c>
      <c r="F42" s="57"/>
      <c r="G42" s="58">
        <f>ROUND(E42*F42,2)</f>
        <v>0</v>
      </c>
      <c r="H42" s="57"/>
      <c r="I42" s="58">
        <f>ROUND(E42*H42,2)</f>
        <v>0</v>
      </c>
      <c r="J42" s="57"/>
      <c r="K42" s="58">
        <f>ROUND(E42*J42,2)</f>
        <v>0</v>
      </c>
      <c r="L42" s="58">
        <v>21</v>
      </c>
      <c r="M42" s="58">
        <f>G42*(1+L42/100)</f>
        <v>0</v>
      </c>
      <c r="N42" s="56">
        <v>0</v>
      </c>
      <c r="O42" s="56">
        <f>ROUND(E42*N42,2)</f>
        <v>0</v>
      </c>
      <c r="P42" s="56">
        <v>0</v>
      </c>
      <c r="Q42" s="56">
        <f>ROUND(E42*P42,2)</f>
        <v>0</v>
      </c>
      <c r="R42" s="58" t="s">
        <v>64</v>
      </c>
      <c r="S42" s="58" t="s">
        <v>65</v>
      </c>
      <c r="T42" s="59" t="s">
        <v>74</v>
      </c>
      <c r="U42" s="39">
        <v>0</v>
      </c>
      <c r="V42" s="39">
        <f>ROUND(E42*U42,2)</f>
        <v>0</v>
      </c>
      <c r="W42" s="39"/>
      <c r="X42" s="39" t="s">
        <v>67</v>
      </c>
      <c r="Y42" s="39" t="s">
        <v>68</v>
      </c>
      <c r="Z42" s="29"/>
      <c r="AA42" s="29"/>
      <c r="AB42" s="29"/>
      <c r="AC42" s="29"/>
      <c r="AD42" s="29"/>
      <c r="AE42" s="29"/>
      <c r="AF42" s="29"/>
      <c r="AG42" s="29" t="s">
        <v>69</v>
      </c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spans="1:60" outlineLevel="2" x14ac:dyDescent="0.2">
      <c r="A43" s="36"/>
      <c r="B43" s="37"/>
      <c r="C43" s="71" t="s">
        <v>124</v>
      </c>
      <c r="D43" s="40"/>
      <c r="E43" s="41">
        <v>5</v>
      </c>
      <c r="F43" s="39"/>
      <c r="G43" s="39"/>
      <c r="H43" s="39"/>
      <c r="I43" s="39"/>
      <c r="J43" s="39"/>
      <c r="K43" s="39"/>
      <c r="L43" s="39"/>
      <c r="M43" s="39"/>
      <c r="N43" s="38"/>
      <c r="O43" s="38"/>
      <c r="P43" s="38"/>
      <c r="Q43" s="38"/>
      <c r="R43" s="39"/>
      <c r="S43" s="39"/>
      <c r="T43" s="39"/>
      <c r="U43" s="39"/>
      <c r="V43" s="39"/>
      <c r="W43" s="39"/>
      <c r="X43" s="39"/>
      <c r="Y43" s="39"/>
      <c r="Z43" s="29"/>
      <c r="AA43" s="29"/>
      <c r="AB43" s="29"/>
      <c r="AC43" s="29"/>
      <c r="AD43" s="29"/>
      <c r="AE43" s="29"/>
      <c r="AF43" s="29"/>
      <c r="AG43" s="29" t="s">
        <v>71</v>
      </c>
      <c r="AH43" s="29">
        <v>5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</row>
    <row r="44" spans="1:60" ht="22.5" outlineLevel="1" x14ac:dyDescent="0.2">
      <c r="A44" s="60">
        <v>23</v>
      </c>
      <c r="B44" s="61" t="s">
        <v>130</v>
      </c>
      <c r="C44" s="72" t="s">
        <v>131</v>
      </c>
      <c r="D44" s="62" t="s">
        <v>63</v>
      </c>
      <c r="E44" s="63">
        <v>4</v>
      </c>
      <c r="F44" s="64"/>
      <c r="G44" s="65">
        <f>ROUND(E44*F44,2)</f>
        <v>0</v>
      </c>
      <c r="H44" s="64"/>
      <c r="I44" s="65">
        <f>ROUND(E44*H44,2)</f>
        <v>0</v>
      </c>
      <c r="J44" s="64"/>
      <c r="K44" s="65">
        <f>ROUND(E44*J44,2)</f>
        <v>0</v>
      </c>
      <c r="L44" s="65">
        <v>21</v>
      </c>
      <c r="M44" s="65">
        <f>G44*(1+L44/100)</f>
        <v>0</v>
      </c>
      <c r="N44" s="63">
        <v>0</v>
      </c>
      <c r="O44" s="63">
        <f>ROUND(E44*N44,2)</f>
        <v>0</v>
      </c>
      <c r="P44" s="63">
        <v>0</v>
      </c>
      <c r="Q44" s="63">
        <f>ROUND(E44*P44,2)</f>
        <v>0</v>
      </c>
      <c r="R44" s="65" t="s">
        <v>24</v>
      </c>
      <c r="S44" s="65" t="s">
        <v>65</v>
      </c>
      <c r="T44" s="66" t="s">
        <v>74</v>
      </c>
      <c r="U44" s="39">
        <v>8.6999999999999994E-2</v>
      </c>
      <c r="V44" s="39">
        <f>ROUND(E44*U44,2)</f>
        <v>0.35</v>
      </c>
      <c r="W44" s="39"/>
      <c r="X44" s="39" t="s">
        <v>75</v>
      </c>
      <c r="Y44" s="39" t="s">
        <v>68</v>
      </c>
      <c r="Z44" s="29"/>
      <c r="AA44" s="29"/>
      <c r="AB44" s="29"/>
      <c r="AC44" s="29"/>
      <c r="AD44" s="29"/>
      <c r="AE44" s="29"/>
      <c r="AF44" s="29"/>
      <c r="AG44" s="29" t="s">
        <v>76</v>
      </c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</row>
    <row r="45" spans="1:60" ht="56.25" outlineLevel="1" x14ac:dyDescent="0.2">
      <c r="A45" s="53">
        <v>24</v>
      </c>
      <c r="B45" s="54" t="s">
        <v>132</v>
      </c>
      <c r="C45" s="70" t="s">
        <v>133</v>
      </c>
      <c r="D45" s="55" t="s">
        <v>63</v>
      </c>
      <c r="E45" s="56">
        <v>4</v>
      </c>
      <c r="F45" s="57"/>
      <c r="G45" s="58">
        <f>ROUND(E45*F45,2)</f>
        <v>0</v>
      </c>
      <c r="H45" s="57"/>
      <c r="I45" s="58">
        <f>ROUND(E45*H45,2)</f>
        <v>0</v>
      </c>
      <c r="J45" s="57"/>
      <c r="K45" s="58">
        <f>ROUND(E45*J45,2)</f>
        <v>0</v>
      </c>
      <c r="L45" s="58">
        <v>21</v>
      </c>
      <c r="M45" s="58">
        <f>G45*(1+L45/100)</f>
        <v>0</v>
      </c>
      <c r="N45" s="56">
        <v>1.8000000000000001E-4</v>
      </c>
      <c r="O45" s="56">
        <f>ROUND(E45*N45,2)</f>
        <v>0</v>
      </c>
      <c r="P45" s="56">
        <v>0</v>
      </c>
      <c r="Q45" s="56">
        <f>ROUND(E45*P45,2)</f>
        <v>0</v>
      </c>
      <c r="R45" s="58" t="s">
        <v>64</v>
      </c>
      <c r="S45" s="58" t="s">
        <v>65</v>
      </c>
      <c r="T45" s="59" t="s">
        <v>74</v>
      </c>
      <c r="U45" s="39">
        <v>0</v>
      </c>
      <c r="V45" s="39">
        <f>ROUND(E45*U45,2)</f>
        <v>0</v>
      </c>
      <c r="W45" s="39"/>
      <c r="X45" s="39" t="s">
        <v>67</v>
      </c>
      <c r="Y45" s="39" t="s">
        <v>68</v>
      </c>
      <c r="Z45" s="29"/>
      <c r="AA45" s="29"/>
      <c r="AB45" s="29"/>
      <c r="AC45" s="29"/>
      <c r="AD45" s="29"/>
      <c r="AE45" s="29"/>
      <c r="AF45" s="29"/>
      <c r="AG45" s="29" t="s">
        <v>69</v>
      </c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</row>
    <row r="46" spans="1:60" outlineLevel="2" x14ac:dyDescent="0.2">
      <c r="A46" s="36"/>
      <c r="B46" s="37"/>
      <c r="C46" s="71" t="s">
        <v>134</v>
      </c>
      <c r="D46" s="40"/>
      <c r="E46" s="41">
        <v>4</v>
      </c>
      <c r="F46" s="39"/>
      <c r="G46" s="39"/>
      <c r="H46" s="39"/>
      <c r="I46" s="39"/>
      <c r="J46" s="39"/>
      <c r="K46" s="39"/>
      <c r="L46" s="39"/>
      <c r="M46" s="39"/>
      <c r="N46" s="38"/>
      <c r="O46" s="38"/>
      <c r="P46" s="38"/>
      <c r="Q46" s="38"/>
      <c r="R46" s="39"/>
      <c r="S46" s="39"/>
      <c r="T46" s="39"/>
      <c r="U46" s="39"/>
      <c r="V46" s="39"/>
      <c r="W46" s="39"/>
      <c r="X46" s="39"/>
      <c r="Y46" s="39"/>
      <c r="Z46" s="29"/>
      <c r="AA46" s="29"/>
      <c r="AB46" s="29"/>
      <c r="AC46" s="29"/>
      <c r="AD46" s="29"/>
      <c r="AE46" s="29"/>
      <c r="AF46" s="29"/>
      <c r="AG46" s="29" t="s">
        <v>71</v>
      </c>
      <c r="AH46" s="29">
        <v>5</v>
      </c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</row>
    <row r="47" spans="1:60" ht="22.5" outlineLevel="1" x14ac:dyDescent="0.2">
      <c r="A47" s="53">
        <v>25</v>
      </c>
      <c r="B47" s="54" t="s">
        <v>135</v>
      </c>
      <c r="C47" s="70" t="s">
        <v>136</v>
      </c>
      <c r="D47" s="55" t="s">
        <v>109</v>
      </c>
      <c r="E47" s="56">
        <v>4</v>
      </c>
      <c r="F47" s="57"/>
      <c r="G47" s="58">
        <f>ROUND(E47*F47,2)</f>
        <v>0</v>
      </c>
      <c r="H47" s="57"/>
      <c r="I47" s="58">
        <f>ROUND(E47*H47,2)</f>
        <v>0</v>
      </c>
      <c r="J47" s="57"/>
      <c r="K47" s="58">
        <f>ROUND(E47*J47,2)</f>
        <v>0</v>
      </c>
      <c r="L47" s="58">
        <v>21</v>
      </c>
      <c r="M47" s="58">
        <f>G47*(1+L47/100)</f>
        <v>0</v>
      </c>
      <c r="N47" s="56">
        <v>1.0000000000000001E-5</v>
      </c>
      <c r="O47" s="56">
        <f>ROUND(E47*N47,2)</f>
        <v>0</v>
      </c>
      <c r="P47" s="56">
        <v>0</v>
      </c>
      <c r="Q47" s="56">
        <f>ROUND(E47*P47,2)</f>
        <v>0</v>
      </c>
      <c r="R47" s="58" t="s">
        <v>64</v>
      </c>
      <c r="S47" s="58" t="s">
        <v>65</v>
      </c>
      <c r="T47" s="59" t="s">
        <v>74</v>
      </c>
      <c r="U47" s="39">
        <v>0</v>
      </c>
      <c r="V47" s="39">
        <f>ROUND(E47*U47,2)</f>
        <v>0</v>
      </c>
      <c r="W47" s="39"/>
      <c r="X47" s="39" t="s">
        <v>67</v>
      </c>
      <c r="Y47" s="39" t="s">
        <v>68</v>
      </c>
      <c r="Z47" s="29"/>
      <c r="AA47" s="29"/>
      <c r="AB47" s="29"/>
      <c r="AC47" s="29"/>
      <c r="AD47" s="29"/>
      <c r="AE47" s="29"/>
      <c r="AF47" s="29"/>
      <c r="AG47" s="29" t="s">
        <v>69</v>
      </c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</row>
    <row r="48" spans="1:60" outlineLevel="2" x14ac:dyDescent="0.2">
      <c r="A48" s="36"/>
      <c r="B48" s="37"/>
      <c r="C48" s="71" t="s">
        <v>137</v>
      </c>
      <c r="D48" s="40"/>
      <c r="E48" s="41">
        <v>4</v>
      </c>
      <c r="F48" s="39"/>
      <c r="G48" s="39"/>
      <c r="H48" s="39"/>
      <c r="I48" s="39"/>
      <c r="J48" s="39"/>
      <c r="K48" s="39"/>
      <c r="L48" s="39"/>
      <c r="M48" s="39"/>
      <c r="N48" s="38"/>
      <c r="O48" s="38"/>
      <c r="P48" s="38"/>
      <c r="Q48" s="38"/>
      <c r="R48" s="39"/>
      <c r="S48" s="39"/>
      <c r="T48" s="39"/>
      <c r="U48" s="39"/>
      <c r="V48" s="39"/>
      <c r="W48" s="39"/>
      <c r="X48" s="39"/>
      <c r="Y48" s="39"/>
      <c r="Z48" s="29"/>
      <c r="AA48" s="29"/>
      <c r="AB48" s="29"/>
      <c r="AC48" s="29"/>
      <c r="AD48" s="29"/>
      <c r="AE48" s="29"/>
      <c r="AF48" s="29"/>
      <c r="AG48" s="29" t="s">
        <v>71</v>
      </c>
      <c r="AH48" s="29">
        <v>5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</row>
    <row r="49" spans="1:60" ht="33.75" outlineLevel="1" x14ac:dyDescent="0.2">
      <c r="A49" s="53">
        <v>26</v>
      </c>
      <c r="B49" s="54" t="s">
        <v>138</v>
      </c>
      <c r="C49" s="70" t="s">
        <v>139</v>
      </c>
      <c r="D49" s="55" t="s">
        <v>109</v>
      </c>
      <c r="E49" s="56">
        <v>2</v>
      </c>
      <c r="F49" s="57"/>
      <c r="G49" s="58">
        <f>ROUND(E49*F49,2)</f>
        <v>0</v>
      </c>
      <c r="H49" s="57"/>
      <c r="I49" s="58">
        <f>ROUND(E49*H49,2)</f>
        <v>0</v>
      </c>
      <c r="J49" s="57"/>
      <c r="K49" s="58">
        <f>ROUND(E49*J49,2)</f>
        <v>0</v>
      </c>
      <c r="L49" s="58">
        <v>21</v>
      </c>
      <c r="M49" s="58">
        <f>G49*(1+L49/100)</f>
        <v>0</v>
      </c>
      <c r="N49" s="56">
        <v>3.0000000000000001E-5</v>
      </c>
      <c r="O49" s="56">
        <f>ROUND(E49*N49,2)</f>
        <v>0</v>
      </c>
      <c r="P49" s="56">
        <v>0</v>
      </c>
      <c r="Q49" s="56">
        <f>ROUND(E49*P49,2)</f>
        <v>0</v>
      </c>
      <c r="R49" s="58" t="s">
        <v>64</v>
      </c>
      <c r="S49" s="58" t="s">
        <v>65</v>
      </c>
      <c r="T49" s="59" t="s">
        <v>74</v>
      </c>
      <c r="U49" s="39">
        <v>0</v>
      </c>
      <c r="V49" s="39">
        <f>ROUND(E49*U49,2)</f>
        <v>0</v>
      </c>
      <c r="W49" s="39"/>
      <c r="X49" s="39" t="s">
        <v>67</v>
      </c>
      <c r="Y49" s="39" t="s">
        <v>68</v>
      </c>
      <c r="Z49" s="29"/>
      <c r="AA49" s="29"/>
      <c r="AB49" s="29"/>
      <c r="AC49" s="29"/>
      <c r="AD49" s="29"/>
      <c r="AE49" s="29"/>
      <c r="AF49" s="29"/>
      <c r="AG49" s="29" t="s">
        <v>69</v>
      </c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</row>
    <row r="50" spans="1:60" outlineLevel="2" x14ac:dyDescent="0.2">
      <c r="A50" s="36"/>
      <c r="B50" s="37"/>
      <c r="C50" s="71" t="s">
        <v>140</v>
      </c>
      <c r="D50" s="40"/>
      <c r="E50" s="41">
        <v>2</v>
      </c>
      <c r="F50" s="39"/>
      <c r="G50" s="39"/>
      <c r="H50" s="39"/>
      <c r="I50" s="39"/>
      <c r="J50" s="39"/>
      <c r="K50" s="39"/>
      <c r="L50" s="39"/>
      <c r="M50" s="39"/>
      <c r="N50" s="38"/>
      <c r="O50" s="38"/>
      <c r="P50" s="38"/>
      <c r="Q50" s="38"/>
      <c r="R50" s="39"/>
      <c r="S50" s="39"/>
      <c r="T50" s="39"/>
      <c r="U50" s="39"/>
      <c r="V50" s="39"/>
      <c r="W50" s="39"/>
      <c r="X50" s="39"/>
      <c r="Y50" s="39"/>
      <c r="Z50" s="29"/>
      <c r="AA50" s="29"/>
      <c r="AB50" s="29"/>
      <c r="AC50" s="29"/>
      <c r="AD50" s="29"/>
      <c r="AE50" s="29"/>
      <c r="AF50" s="29"/>
      <c r="AG50" s="29" t="s">
        <v>71</v>
      </c>
      <c r="AH50" s="29">
        <v>5</v>
      </c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</row>
    <row r="51" spans="1:60" outlineLevel="1" x14ac:dyDescent="0.2">
      <c r="A51" s="53">
        <v>27</v>
      </c>
      <c r="B51" s="54" t="s">
        <v>141</v>
      </c>
      <c r="C51" s="70" t="s">
        <v>129</v>
      </c>
      <c r="D51" s="55" t="s">
        <v>109</v>
      </c>
      <c r="E51" s="56">
        <v>4</v>
      </c>
      <c r="F51" s="57"/>
      <c r="G51" s="58">
        <f>ROUND(E51*F51,2)</f>
        <v>0</v>
      </c>
      <c r="H51" s="57"/>
      <c r="I51" s="58">
        <f>ROUND(E51*H51,2)</f>
        <v>0</v>
      </c>
      <c r="J51" s="57"/>
      <c r="K51" s="58">
        <f>ROUND(E51*J51,2)</f>
        <v>0</v>
      </c>
      <c r="L51" s="58">
        <v>21</v>
      </c>
      <c r="M51" s="58">
        <f>G51*(1+L51/100)</f>
        <v>0</v>
      </c>
      <c r="N51" s="56">
        <v>0</v>
      </c>
      <c r="O51" s="56">
        <f>ROUND(E51*N51,2)</f>
        <v>0</v>
      </c>
      <c r="P51" s="56">
        <v>0</v>
      </c>
      <c r="Q51" s="56">
        <f>ROUND(E51*P51,2)</f>
        <v>0</v>
      </c>
      <c r="R51" s="58" t="s">
        <v>64</v>
      </c>
      <c r="S51" s="58" t="s">
        <v>65</v>
      </c>
      <c r="T51" s="59" t="s">
        <v>74</v>
      </c>
      <c r="U51" s="39">
        <v>0</v>
      </c>
      <c r="V51" s="39">
        <f>ROUND(E51*U51,2)</f>
        <v>0</v>
      </c>
      <c r="W51" s="39"/>
      <c r="X51" s="39" t="s">
        <v>67</v>
      </c>
      <c r="Y51" s="39" t="s">
        <v>68</v>
      </c>
      <c r="Z51" s="29"/>
      <c r="AA51" s="29"/>
      <c r="AB51" s="29"/>
      <c r="AC51" s="29"/>
      <c r="AD51" s="29"/>
      <c r="AE51" s="29"/>
      <c r="AF51" s="29"/>
      <c r="AG51" s="29" t="s">
        <v>69</v>
      </c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</row>
    <row r="52" spans="1:60" outlineLevel="2" x14ac:dyDescent="0.2">
      <c r="A52" s="36"/>
      <c r="B52" s="37"/>
      <c r="C52" s="71" t="s">
        <v>137</v>
      </c>
      <c r="D52" s="40"/>
      <c r="E52" s="41">
        <v>4</v>
      </c>
      <c r="F52" s="39"/>
      <c r="G52" s="39"/>
      <c r="H52" s="39"/>
      <c r="I52" s="39"/>
      <c r="J52" s="39"/>
      <c r="K52" s="39"/>
      <c r="L52" s="39"/>
      <c r="M52" s="39"/>
      <c r="N52" s="38"/>
      <c r="O52" s="38"/>
      <c r="P52" s="38"/>
      <c r="Q52" s="38"/>
      <c r="R52" s="39"/>
      <c r="S52" s="39"/>
      <c r="T52" s="39"/>
      <c r="U52" s="39"/>
      <c r="V52" s="39"/>
      <c r="W52" s="39"/>
      <c r="X52" s="39"/>
      <c r="Y52" s="39"/>
      <c r="Z52" s="29"/>
      <c r="AA52" s="29"/>
      <c r="AB52" s="29"/>
      <c r="AC52" s="29"/>
      <c r="AD52" s="29"/>
      <c r="AE52" s="29"/>
      <c r="AF52" s="29"/>
      <c r="AG52" s="29" t="s">
        <v>71</v>
      </c>
      <c r="AH52" s="29">
        <v>5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</row>
    <row r="53" spans="1:60" ht="22.5" outlineLevel="1" x14ac:dyDescent="0.2">
      <c r="A53" s="60">
        <v>28</v>
      </c>
      <c r="B53" s="61" t="s">
        <v>142</v>
      </c>
      <c r="C53" s="72" t="s">
        <v>143</v>
      </c>
      <c r="D53" s="62" t="s">
        <v>63</v>
      </c>
      <c r="E53" s="63">
        <v>5</v>
      </c>
      <c r="F53" s="64"/>
      <c r="G53" s="65">
        <f>ROUND(E53*F53,2)</f>
        <v>0</v>
      </c>
      <c r="H53" s="64"/>
      <c r="I53" s="65">
        <f>ROUND(E53*H53,2)</f>
        <v>0</v>
      </c>
      <c r="J53" s="64"/>
      <c r="K53" s="65">
        <f>ROUND(E53*J53,2)</f>
        <v>0</v>
      </c>
      <c r="L53" s="65">
        <v>21</v>
      </c>
      <c r="M53" s="65">
        <f>G53*(1+L53/100)</f>
        <v>0</v>
      </c>
      <c r="N53" s="63">
        <v>0</v>
      </c>
      <c r="O53" s="63">
        <f>ROUND(E53*N53,2)</f>
        <v>0</v>
      </c>
      <c r="P53" s="63">
        <v>0</v>
      </c>
      <c r="Q53" s="63">
        <f>ROUND(E53*P53,2)</f>
        <v>0</v>
      </c>
      <c r="R53" s="65" t="s">
        <v>24</v>
      </c>
      <c r="S53" s="65" t="s">
        <v>65</v>
      </c>
      <c r="T53" s="66" t="s">
        <v>74</v>
      </c>
      <c r="U53" s="39">
        <v>8.5470000000000004E-2</v>
      </c>
      <c r="V53" s="39">
        <f>ROUND(E53*U53,2)</f>
        <v>0.43</v>
      </c>
      <c r="W53" s="39"/>
      <c r="X53" s="39" t="s">
        <v>75</v>
      </c>
      <c r="Y53" s="39" t="s">
        <v>68</v>
      </c>
      <c r="Z53" s="29"/>
      <c r="AA53" s="29"/>
      <c r="AB53" s="29"/>
      <c r="AC53" s="29"/>
      <c r="AD53" s="29"/>
      <c r="AE53" s="29"/>
      <c r="AF53" s="29"/>
      <c r="AG53" s="29" t="s">
        <v>76</v>
      </c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</row>
    <row r="54" spans="1:60" ht="45" outlineLevel="1" x14ac:dyDescent="0.2">
      <c r="A54" s="53">
        <v>29</v>
      </c>
      <c r="B54" s="54" t="s">
        <v>144</v>
      </c>
      <c r="C54" s="70" t="s">
        <v>145</v>
      </c>
      <c r="D54" s="55" t="s">
        <v>63</v>
      </c>
      <c r="E54" s="56">
        <v>5</v>
      </c>
      <c r="F54" s="57"/>
      <c r="G54" s="58">
        <f>ROUND(E54*F54,2)</f>
        <v>0</v>
      </c>
      <c r="H54" s="57"/>
      <c r="I54" s="58">
        <f>ROUND(E54*H54,2)</f>
        <v>0</v>
      </c>
      <c r="J54" s="57"/>
      <c r="K54" s="58">
        <f>ROUND(E54*J54,2)</f>
        <v>0</v>
      </c>
      <c r="L54" s="58">
        <v>21</v>
      </c>
      <c r="M54" s="58">
        <f>G54*(1+L54/100)</f>
        <v>0</v>
      </c>
      <c r="N54" s="56">
        <v>6.0000000000000002E-5</v>
      </c>
      <c r="O54" s="56">
        <f>ROUND(E54*N54,2)</f>
        <v>0</v>
      </c>
      <c r="P54" s="56">
        <v>0</v>
      </c>
      <c r="Q54" s="56">
        <f>ROUND(E54*P54,2)</f>
        <v>0</v>
      </c>
      <c r="R54" s="58" t="s">
        <v>64</v>
      </c>
      <c r="S54" s="58" t="s">
        <v>65</v>
      </c>
      <c r="T54" s="59" t="s">
        <v>74</v>
      </c>
      <c r="U54" s="39">
        <v>0</v>
      </c>
      <c r="V54" s="39">
        <f>ROUND(E54*U54,2)</f>
        <v>0</v>
      </c>
      <c r="W54" s="39"/>
      <c r="X54" s="39" t="s">
        <v>67</v>
      </c>
      <c r="Y54" s="39" t="s">
        <v>68</v>
      </c>
      <c r="Z54" s="29"/>
      <c r="AA54" s="29"/>
      <c r="AB54" s="29"/>
      <c r="AC54" s="29"/>
      <c r="AD54" s="29"/>
      <c r="AE54" s="29"/>
      <c r="AF54" s="29"/>
      <c r="AG54" s="29" t="s">
        <v>69</v>
      </c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</row>
    <row r="55" spans="1:60" outlineLevel="2" x14ac:dyDescent="0.2">
      <c r="A55" s="36"/>
      <c r="B55" s="37"/>
      <c r="C55" s="71" t="s">
        <v>146</v>
      </c>
      <c r="D55" s="40"/>
      <c r="E55" s="41">
        <v>5</v>
      </c>
      <c r="F55" s="39"/>
      <c r="G55" s="39"/>
      <c r="H55" s="39"/>
      <c r="I55" s="39"/>
      <c r="J55" s="39"/>
      <c r="K55" s="39"/>
      <c r="L55" s="39"/>
      <c r="M55" s="39"/>
      <c r="N55" s="38"/>
      <c r="O55" s="38"/>
      <c r="P55" s="38"/>
      <c r="Q55" s="38"/>
      <c r="R55" s="39"/>
      <c r="S55" s="39"/>
      <c r="T55" s="39"/>
      <c r="U55" s="39"/>
      <c r="V55" s="39"/>
      <c r="W55" s="39"/>
      <c r="X55" s="39"/>
      <c r="Y55" s="39"/>
      <c r="Z55" s="29"/>
      <c r="AA55" s="29"/>
      <c r="AB55" s="29"/>
      <c r="AC55" s="29"/>
      <c r="AD55" s="29"/>
      <c r="AE55" s="29"/>
      <c r="AF55" s="29"/>
      <c r="AG55" s="29" t="s">
        <v>71</v>
      </c>
      <c r="AH55" s="29">
        <v>5</v>
      </c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</row>
    <row r="56" spans="1:60" ht="22.5" outlineLevel="1" x14ac:dyDescent="0.2">
      <c r="A56" s="53">
        <v>30</v>
      </c>
      <c r="B56" s="54" t="s">
        <v>147</v>
      </c>
      <c r="C56" s="70" t="s">
        <v>148</v>
      </c>
      <c r="D56" s="55" t="s">
        <v>109</v>
      </c>
      <c r="E56" s="56">
        <v>5</v>
      </c>
      <c r="F56" s="57"/>
      <c r="G56" s="58">
        <f>ROUND(E56*F56,2)</f>
        <v>0</v>
      </c>
      <c r="H56" s="57"/>
      <c r="I56" s="58">
        <f>ROUND(E56*H56,2)</f>
        <v>0</v>
      </c>
      <c r="J56" s="57"/>
      <c r="K56" s="58">
        <f>ROUND(E56*J56,2)</f>
        <v>0</v>
      </c>
      <c r="L56" s="58">
        <v>21</v>
      </c>
      <c r="M56" s="58">
        <f>G56*(1+L56/100)</f>
        <v>0</v>
      </c>
      <c r="N56" s="56">
        <v>4.0000000000000003E-5</v>
      </c>
      <c r="O56" s="56">
        <f>ROUND(E56*N56,2)</f>
        <v>0</v>
      </c>
      <c r="P56" s="56">
        <v>0</v>
      </c>
      <c r="Q56" s="56">
        <f>ROUND(E56*P56,2)</f>
        <v>0</v>
      </c>
      <c r="R56" s="58" t="s">
        <v>64</v>
      </c>
      <c r="S56" s="58" t="s">
        <v>65</v>
      </c>
      <c r="T56" s="59" t="s">
        <v>74</v>
      </c>
      <c r="U56" s="39">
        <v>0</v>
      </c>
      <c r="V56" s="39">
        <f>ROUND(E56*U56,2)</f>
        <v>0</v>
      </c>
      <c r="W56" s="39"/>
      <c r="X56" s="39" t="s">
        <v>67</v>
      </c>
      <c r="Y56" s="39" t="s">
        <v>68</v>
      </c>
      <c r="Z56" s="29"/>
      <c r="AA56" s="29"/>
      <c r="AB56" s="29"/>
      <c r="AC56" s="29"/>
      <c r="AD56" s="29"/>
      <c r="AE56" s="29"/>
      <c r="AF56" s="29"/>
      <c r="AG56" s="29" t="s">
        <v>69</v>
      </c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</row>
    <row r="57" spans="1:60" outlineLevel="2" x14ac:dyDescent="0.2">
      <c r="A57" s="36"/>
      <c r="B57" s="37"/>
      <c r="C57" s="71" t="s">
        <v>149</v>
      </c>
      <c r="D57" s="40"/>
      <c r="E57" s="41">
        <v>5</v>
      </c>
      <c r="F57" s="39"/>
      <c r="G57" s="39"/>
      <c r="H57" s="39"/>
      <c r="I57" s="39"/>
      <c r="J57" s="39"/>
      <c r="K57" s="39"/>
      <c r="L57" s="39"/>
      <c r="M57" s="39"/>
      <c r="N57" s="38"/>
      <c r="O57" s="38"/>
      <c r="P57" s="38"/>
      <c r="Q57" s="38"/>
      <c r="R57" s="39"/>
      <c r="S57" s="39"/>
      <c r="T57" s="39"/>
      <c r="U57" s="39"/>
      <c r="V57" s="39"/>
      <c r="W57" s="39"/>
      <c r="X57" s="39"/>
      <c r="Y57" s="39"/>
      <c r="Z57" s="29"/>
      <c r="AA57" s="29"/>
      <c r="AB57" s="29"/>
      <c r="AC57" s="29"/>
      <c r="AD57" s="29"/>
      <c r="AE57" s="29"/>
      <c r="AF57" s="29"/>
      <c r="AG57" s="29" t="s">
        <v>71</v>
      </c>
      <c r="AH57" s="29">
        <v>5</v>
      </c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</row>
    <row r="58" spans="1:60" outlineLevel="1" x14ac:dyDescent="0.2">
      <c r="A58" s="53">
        <v>31</v>
      </c>
      <c r="B58" s="54" t="s">
        <v>141</v>
      </c>
      <c r="C58" s="70" t="s">
        <v>129</v>
      </c>
      <c r="D58" s="55" t="s">
        <v>109</v>
      </c>
      <c r="E58" s="56">
        <v>5</v>
      </c>
      <c r="F58" s="57"/>
      <c r="G58" s="58">
        <f>ROUND(E58*F58,2)</f>
        <v>0</v>
      </c>
      <c r="H58" s="57"/>
      <c r="I58" s="58">
        <f>ROUND(E58*H58,2)</f>
        <v>0</v>
      </c>
      <c r="J58" s="57"/>
      <c r="K58" s="58">
        <f>ROUND(E58*J58,2)</f>
        <v>0</v>
      </c>
      <c r="L58" s="58">
        <v>21</v>
      </c>
      <c r="M58" s="58">
        <f>G58*(1+L58/100)</f>
        <v>0</v>
      </c>
      <c r="N58" s="56">
        <v>0</v>
      </c>
      <c r="O58" s="56">
        <f>ROUND(E58*N58,2)</f>
        <v>0</v>
      </c>
      <c r="P58" s="56">
        <v>0</v>
      </c>
      <c r="Q58" s="56">
        <f>ROUND(E58*P58,2)</f>
        <v>0</v>
      </c>
      <c r="R58" s="58" t="s">
        <v>64</v>
      </c>
      <c r="S58" s="58" t="s">
        <v>65</v>
      </c>
      <c r="T58" s="59" t="s">
        <v>74</v>
      </c>
      <c r="U58" s="39">
        <v>0</v>
      </c>
      <c r="V58" s="39">
        <f>ROUND(E58*U58,2)</f>
        <v>0</v>
      </c>
      <c r="W58" s="39"/>
      <c r="X58" s="39" t="s">
        <v>67</v>
      </c>
      <c r="Y58" s="39" t="s">
        <v>68</v>
      </c>
      <c r="Z58" s="29"/>
      <c r="AA58" s="29"/>
      <c r="AB58" s="29"/>
      <c r="AC58" s="29"/>
      <c r="AD58" s="29"/>
      <c r="AE58" s="29"/>
      <c r="AF58" s="29"/>
      <c r="AG58" s="29" t="s">
        <v>69</v>
      </c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</row>
    <row r="59" spans="1:60" outlineLevel="2" x14ac:dyDescent="0.2">
      <c r="A59" s="36"/>
      <c r="B59" s="37"/>
      <c r="C59" s="71" t="s">
        <v>149</v>
      </c>
      <c r="D59" s="40"/>
      <c r="E59" s="41">
        <v>5</v>
      </c>
      <c r="F59" s="39"/>
      <c r="G59" s="39"/>
      <c r="H59" s="39"/>
      <c r="I59" s="39"/>
      <c r="J59" s="39"/>
      <c r="K59" s="39"/>
      <c r="L59" s="39"/>
      <c r="M59" s="39"/>
      <c r="N59" s="38"/>
      <c r="O59" s="38"/>
      <c r="P59" s="38"/>
      <c r="Q59" s="38"/>
      <c r="R59" s="39"/>
      <c r="S59" s="39"/>
      <c r="T59" s="39"/>
      <c r="U59" s="39"/>
      <c r="V59" s="39"/>
      <c r="W59" s="39"/>
      <c r="X59" s="39"/>
      <c r="Y59" s="39"/>
      <c r="Z59" s="29"/>
      <c r="AA59" s="29"/>
      <c r="AB59" s="29"/>
      <c r="AC59" s="29"/>
      <c r="AD59" s="29"/>
      <c r="AE59" s="29"/>
      <c r="AF59" s="29"/>
      <c r="AG59" s="29" t="s">
        <v>71</v>
      </c>
      <c r="AH59" s="29">
        <v>5</v>
      </c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</row>
    <row r="60" spans="1:60" ht="22.5" outlineLevel="1" x14ac:dyDescent="0.2">
      <c r="A60" s="60">
        <v>32</v>
      </c>
      <c r="B60" s="61" t="s">
        <v>150</v>
      </c>
      <c r="C60" s="72" t="s">
        <v>151</v>
      </c>
      <c r="D60" s="62" t="s">
        <v>63</v>
      </c>
      <c r="E60" s="63">
        <v>5</v>
      </c>
      <c r="F60" s="64"/>
      <c r="G60" s="65">
        <f>ROUND(E60*F60,2)</f>
        <v>0</v>
      </c>
      <c r="H60" s="64"/>
      <c r="I60" s="65">
        <f>ROUND(E60*H60,2)</f>
        <v>0</v>
      </c>
      <c r="J60" s="64"/>
      <c r="K60" s="65">
        <f>ROUND(E60*J60,2)</f>
        <v>0</v>
      </c>
      <c r="L60" s="65">
        <v>21</v>
      </c>
      <c r="M60" s="65">
        <f>G60*(1+L60/100)</f>
        <v>0</v>
      </c>
      <c r="N60" s="63">
        <v>0</v>
      </c>
      <c r="O60" s="63">
        <f>ROUND(E60*N60,2)</f>
        <v>0</v>
      </c>
      <c r="P60" s="63">
        <v>0</v>
      </c>
      <c r="Q60" s="63">
        <f>ROUND(E60*P60,2)</f>
        <v>0</v>
      </c>
      <c r="R60" s="65" t="s">
        <v>24</v>
      </c>
      <c r="S60" s="65" t="s">
        <v>65</v>
      </c>
      <c r="T60" s="66" t="s">
        <v>74</v>
      </c>
      <c r="U60" s="39">
        <v>9.0670000000000001E-2</v>
      </c>
      <c r="V60" s="39">
        <f>ROUND(E60*U60,2)</f>
        <v>0.45</v>
      </c>
      <c r="W60" s="39"/>
      <c r="X60" s="39" t="s">
        <v>75</v>
      </c>
      <c r="Y60" s="39" t="s">
        <v>68</v>
      </c>
      <c r="Z60" s="29"/>
      <c r="AA60" s="29"/>
      <c r="AB60" s="29"/>
      <c r="AC60" s="29"/>
      <c r="AD60" s="29"/>
      <c r="AE60" s="29"/>
      <c r="AF60" s="29"/>
      <c r="AG60" s="29" t="s">
        <v>76</v>
      </c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</row>
    <row r="61" spans="1:60" ht="45" outlineLevel="1" x14ac:dyDescent="0.2">
      <c r="A61" s="53">
        <v>33</v>
      </c>
      <c r="B61" s="54" t="s">
        <v>152</v>
      </c>
      <c r="C61" s="70" t="s">
        <v>153</v>
      </c>
      <c r="D61" s="55" t="s">
        <v>63</v>
      </c>
      <c r="E61" s="56">
        <v>5</v>
      </c>
      <c r="F61" s="57"/>
      <c r="G61" s="58">
        <f>ROUND(E61*F61,2)</f>
        <v>0</v>
      </c>
      <c r="H61" s="57"/>
      <c r="I61" s="58">
        <f>ROUND(E61*H61,2)</f>
        <v>0</v>
      </c>
      <c r="J61" s="57"/>
      <c r="K61" s="58">
        <f>ROUND(E61*J61,2)</f>
        <v>0</v>
      </c>
      <c r="L61" s="58">
        <v>21</v>
      </c>
      <c r="M61" s="58">
        <f>G61*(1+L61/100)</f>
        <v>0</v>
      </c>
      <c r="N61" s="56">
        <v>6.0000000000000002E-5</v>
      </c>
      <c r="O61" s="56">
        <f>ROUND(E61*N61,2)</f>
        <v>0</v>
      </c>
      <c r="P61" s="56">
        <v>0</v>
      </c>
      <c r="Q61" s="56">
        <f>ROUND(E61*P61,2)</f>
        <v>0</v>
      </c>
      <c r="R61" s="58" t="s">
        <v>64</v>
      </c>
      <c r="S61" s="58" t="s">
        <v>65</v>
      </c>
      <c r="T61" s="59" t="s">
        <v>74</v>
      </c>
      <c r="U61" s="39">
        <v>0</v>
      </c>
      <c r="V61" s="39">
        <f>ROUND(E61*U61,2)</f>
        <v>0</v>
      </c>
      <c r="W61" s="39"/>
      <c r="X61" s="39" t="s">
        <v>67</v>
      </c>
      <c r="Y61" s="39" t="s">
        <v>68</v>
      </c>
      <c r="Z61" s="29"/>
      <c r="AA61" s="29"/>
      <c r="AB61" s="29"/>
      <c r="AC61" s="29"/>
      <c r="AD61" s="29"/>
      <c r="AE61" s="29"/>
      <c r="AF61" s="29"/>
      <c r="AG61" s="29" t="s">
        <v>69</v>
      </c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</row>
    <row r="62" spans="1:60" outlineLevel="2" x14ac:dyDescent="0.2">
      <c r="A62" s="36"/>
      <c r="B62" s="37"/>
      <c r="C62" s="71" t="s">
        <v>154</v>
      </c>
      <c r="D62" s="40"/>
      <c r="E62" s="41">
        <v>5</v>
      </c>
      <c r="F62" s="39"/>
      <c r="G62" s="39"/>
      <c r="H62" s="39"/>
      <c r="I62" s="39"/>
      <c r="J62" s="39"/>
      <c r="K62" s="39"/>
      <c r="L62" s="39"/>
      <c r="M62" s="39"/>
      <c r="N62" s="38"/>
      <c r="O62" s="38"/>
      <c r="P62" s="38"/>
      <c r="Q62" s="38"/>
      <c r="R62" s="39"/>
      <c r="S62" s="39"/>
      <c r="T62" s="39"/>
      <c r="U62" s="39"/>
      <c r="V62" s="39"/>
      <c r="W62" s="39"/>
      <c r="X62" s="39"/>
      <c r="Y62" s="39"/>
      <c r="Z62" s="29"/>
      <c r="AA62" s="29"/>
      <c r="AB62" s="29"/>
      <c r="AC62" s="29"/>
      <c r="AD62" s="29"/>
      <c r="AE62" s="29"/>
      <c r="AF62" s="29"/>
      <c r="AG62" s="29" t="s">
        <v>71</v>
      </c>
      <c r="AH62" s="29">
        <v>5</v>
      </c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</row>
    <row r="63" spans="1:60" ht="22.5" outlineLevel="1" x14ac:dyDescent="0.2">
      <c r="A63" s="53">
        <v>34</v>
      </c>
      <c r="B63" s="54" t="s">
        <v>155</v>
      </c>
      <c r="C63" s="70" t="s">
        <v>156</v>
      </c>
      <c r="D63" s="55" t="s">
        <v>109</v>
      </c>
      <c r="E63" s="56">
        <v>5</v>
      </c>
      <c r="F63" s="57"/>
      <c r="G63" s="58">
        <f>ROUND(E63*F63,2)</f>
        <v>0</v>
      </c>
      <c r="H63" s="57"/>
      <c r="I63" s="58">
        <f>ROUND(E63*H63,2)</f>
        <v>0</v>
      </c>
      <c r="J63" s="57"/>
      <c r="K63" s="58">
        <f>ROUND(E63*J63,2)</f>
        <v>0</v>
      </c>
      <c r="L63" s="58">
        <v>21</v>
      </c>
      <c r="M63" s="58">
        <f>G63*(1+L63/100)</f>
        <v>0</v>
      </c>
      <c r="N63" s="56">
        <v>6.9999999999999994E-5</v>
      </c>
      <c r="O63" s="56">
        <f>ROUND(E63*N63,2)</f>
        <v>0</v>
      </c>
      <c r="P63" s="56">
        <v>0</v>
      </c>
      <c r="Q63" s="56">
        <f>ROUND(E63*P63,2)</f>
        <v>0</v>
      </c>
      <c r="R63" s="58" t="s">
        <v>64</v>
      </c>
      <c r="S63" s="58" t="s">
        <v>65</v>
      </c>
      <c r="T63" s="59" t="s">
        <v>74</v>
      </c>
      <c r="U63" s="39">
        <v>0</v>
      </c>
      <c r="V63" s="39">
        <f>ROUND(E63*U63,2)</f>
        <v>0</v>
      </c>
      <c r="W63" s="39"/>
      <c r="X63" s="39" t="s">
        <v>67</v>
      </c>
      <c r="Y63" s="39" t="s">
        <v>68</v>
      </c>
      <c r="Z63" s="29"/>
      <c r="AA63" s="29"/>
      <c r="AB63" s="29"/>
      <c r="AC63" s="29"/>
      <c r="AD63" s="29"/>
      <c r="AE63" s="29"/>
      <c r="AF63" s="29"/>
      <c r="AG63" s="29" t="s">
        <v>69</v>
      </c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</row>
    <row r="64" spans="1:60" outlineLevel="2" x14ac:dyDescent="0.2">
      <c r="A64" s="36"/>
      <c r="B64" s="37"/>
      <c r="C64" s="71" t="s">
        <v>157</v>
      </c>
      <c r="D64" s="40"/>
      <c r="E64" s="41">
        <v>5</v>
      </c>
      <c r="F64" s="39"/>
      <c r="G64" s="39"/>
      <c r="H64" s="39"/>
      <c r="I64" s="39"/>
      <c r="J64" s="39"/>
      <c r="K64" s="39"/>
      <c r="L64" s="39"/>
      <c r="M64" s="39"/>
      <c r="N64" s="38"/>
      <c r="O64" s="38"/>
      <c r="P64" s="38"/>
      <c r="Q64" s="38"/>
      <c r="R64" s="39"/>
      <c r="S64" s="39"/>
      <c r="T64" s="39"/>
      <c r="U64" s="39"/>
      <c r="V64" s="39"/>
      <c r="W64" s="39"/>
      <c r="X64" s="39"/>
      <c r="Y64" s="39"/>
      <c r="Z64" s="29"/>
      <c r="AA64" s="29"/>
      <c r="AB64" s="29"/>
      <c r="AC64" s="29"/>
      <c r="AD64" s="29"/>
      <c r="AE64" s="29"/>
      <c r="AF64" s="29"/>
      <c r="AG64" s="29" t="s">
        <v>71</v>
      </c>
      <c r="AH64" s="29">
        <v>5</v>
      </c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</row>
    <row r="65" spans="1:60" outlineLevel="1" x14ac:dyDescent="0.2">
      <c r="A65" s="53">
        <v>35</v>
      </c>
      <c r="B65" s="54" t="s">
        <v>158</v>
      </c>
      <c r="C65" s="70" t="s">
        <v>129</v>
      </c>
      <c r="D65" s="55" t="s">
        <v>109</v>
      </c>
      <c r="E65" s="56">
        <v>5</v>
      </c>
      <c r="F65" s="57"/>
      <c r="G65" s="58">
        <f>ROUND(E65*F65,2)</f>
        <v>0</v>
      </c>
      <c r="H65" s="57"/>
      <c r="I65" s="58">
        <f>ROUND(E65*H65,2)</f>
        <v>0</v>
      </c>
      <c r="J65" s="57"/>
      <c r="K65" s="58">
        <f>ROUND(E65*J65,2)</f>
        <v>0</v>
      </c>
      <c r="L65" s="58">
        <v>21</v>
      </c>
      <c r="M65" s="58">
        <f>G65*(1+L65/100)</f>
        <v>0</v>
      </c>
      <c r="N65" s="56">
        <v>0</v>
      </c>
      <c r="O65" s="56">
        <f>ROUND(E65*N65,2)</f>
        <v>0</v>
      </c>
      <c r="P65" s="56">
        <v>0</v>
      </c>
      <c r="Q65" s="56">
        <f>ROUND(E65*P65,2)</f>
        <v>0</v>
      </c>
      <c r="R65" s="58" t="s">
        <v>64</v>
      </c>
      <c r="S65" s="58" t="s">
        <v>65</v>
      </c>
      <c r="T65" s="59" t="s">
        <v>74</v>
      </c>
      <c r="U65" s="39">
        <v>0</v>
      </c>
      <c r="V65" s="39">
        <f>ROUND(E65*U65,2)</f>
        <v>0</v>
      </c>
      <c r="W65" s="39"/>
      <c r="X65" s="39" t="s">
        <v>67</v>
      </c>
      <c r="Y65" s="39" t="s">
        <v>68</v>
      </c>
      <c r="Z65" s="29"/>
      <c r="AA65" s="29"/>
      <c r="AB65" s="29"/>
      <c r="AC65" s="29"/>
      <c r="AD65" s="29"/>
      <c r="AE65" s="29"/>
      <c r="AF65" s="29"/>
      <c r="AG65" s="29" t="s">
        <v>69</v>
      </c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</row>
    <row r="66" spans="1:60" outlineLevel="2" x14ac:dyDescent="0.2">
      <c r="A66" s="36"/>
      <c r="B66" s="37"/>
      <c r="C66" s="71" t="s">
        <v>157</v>
      </c>
      <c r="D66" s="40"/>
      <c r="E66" s="41">
        <v>5</v>
      </c>
      <c r="F66" s="39"/>
      <c r="G66" s="39"/>
      <c r="H66" s="39"/>
      <c r="I66" s="39"/>
      <c r="J66" s="39"/>
      <c r="K66" s="39"/>
      <c r="L66" s="39"/>
      <c r="M66" s="39"/>
      <c r="N66" s="38"/>
      <c r="O66" s="38"/>
      <c r="P66" s="38"/>
      <c r="Q66" s="38"/>
      <c r="R66" s="39"/>
      <c r="S66" s="39"/>
      <c r="T66" s="39"/>
      <c r="U66" s="39"/>
      <c r="V66" s="39"/>
      <c r="W66" s="39"/>
      <c r="X66" s="39"/>
      <c r="Y66" s="39"/>
      <c r="Z66" s="29"/>
      <c r="AA66" s="29"/>
      <c r="AB66" s="29"/>
      <c r="AC66" s="29"/>
      <c r="AD66" s="29"/>
      <c r="AE66" s="29"/>
      <c r="AF66" s="29"/>
      <c r="AG66" s="29" t="s">
        <v>71</v>
      </c>
      <c r="AH66" s="29">
        <v>5</v>
      </c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</row>
    <row r="67" spans="1:60" outlineLevel="1" x14ac:dyDescent="0.2">
      <c r="A67" s="60">
        <v>36</v>
      </c>
      <c r="B67" s="61" t="s">
        <v>159</v>
      </c>
      <c r="C67" s="72" t="s">
        <v>160</v>
      </c>
      <c r="D67" s="62" t="s">
        <v>63</v>
      </c>
      <c r="E67" s="63">
        <v>4</v>
      </c>
      <c r="F67" s="64"/>
      <c r="G67" s="65">
        <f>ROUND(E67*F67,2)</f>
        <v>0</v>
      </c>
      <c r="H67" s="64"/>
      <c r="I67" s="65">
        <f>ROUND(E67*H67,2)</f>
        <v>0</v>
      </c>
      <c r="J67" s="64"/>
      <c r="K67" s="65">
        <f>ROUND(E67*J67,2)</f>
        <v>0</v>
      </c>
      <c r="L67" s="65">
        <v>21</v>
      </c>
      <c r="M67" s="65">
        <f>G67*(1+L67/100)</f>
        <v>0</v>
      </c>
      <c r="N67" s="63">
        <v>0</v>
      </c>
      <c r="O67" s="63">
        <f>ROUND(E67*N67,2)</f>
        <v>0</v>
      </c>
      <c r="P67" s="63">
        <v>0</v>
      </c>
      <c r="Q67" s="63">
        <f>ROUND(E67*P67,2)</f>
        <v>0</v>
      </c>
      <c r="R67" s="65"/>
      <c r="S67" s="65" t="s">
        <v>65</v>
      </c>
      <c r="T67" s="66" t="s">
        <v>74</v>
      </c>
      <c r="U67" s="39">
        <v>0.1</v>
      </c>
      <c r="V67" s="39">
        <f>ROUND(E67*U67,2)</f>
        <v>0.4</v>
      </c>
      <c r="W67" s="39"/>
      <c r="X67" s="39" t="s">
        <v>75</v>
      </c>
      <c r="Y67" s="39" t="s">
        <v>68</v>
      </c>
      <c r="Z67" s="29"/>
      <c r="AA67" s="29"/>
      <c r="AB67" s="29"/>
      <c r="AC67" s="29"/>
      <c r="AD67" s="29"/>
      <c r="AE67" s="29"/>
      <c r="AF67" s="29"/>
      <c r="AG67" s="29" t="s">
        <v>76</v>
      </c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</row>
    <row r="68" spans="1:60" ht="22.5" outlineLevel="1" x14ac:dyDescent="0.2">
      <c r="A68" s="53">
        <v>37</v>
      </c>
      <c r="B68" s="54" t="s">
        <v>161</v>
      </c>
      <c r="C68" s="70" t="s">
        <v>162</v>
      </c>
      <c r="D68" s="55" t="s">
        <v>63</v>
      </c>
      <c r="E68" s="56">
        <v>4</v>
      </c>
      <c r="F68" s="57"/>
      <c r="G68" s="58">
        <f>ROUND(E68*F68,2)</f>
        <v>0</v>
      </c>
      <c r="H68" s="57"/>
      <c r="I68" s="58">
        <f>ROUND(E68*H68,2)</f>
        <v>0</v>
      </c>
      <c r="J68" s="57"/>
      <c r="K68" s="58">
        <f>ROUND(E68*J68,2)</f>
        <v>0</v>
      </c>
      <c r="L68" s="58">
        <v>21</v>
      </c>
      <c r="M68" s="58">
        <f>G68*(1+L68/100)</f>
        <v>0</v>
      </c>
      <c r="N68" s="56">
        <v>0</v>
      </c>
      <c r="O68" s="56">
        <f>ROUND(E68*N68,2)</f>
        <v>0</v>
      </c>
      <c r="P68" s="56">
        <v>0</v>
      </c>
      <c r="Q68" s="56">
        <f>ROUND(E68*P68,2)</f>
        <v>0</v>
      </c>
      <c r="R68" s="58" t="s">
        <v>64</v>
      </c>
      <c r="S68" s="58" t="s">
        <v>163</v>
      </c>
      <c r="T68" s="59" t="s">
        <v>163</v>
      </c>
      <c r="U68" s="39">
        <v>0</v>
      </c>
      <c r="V68" s="39">
        <f>ROUND(E68*U68,2)</f>
        <v>0</v>
      </c>
      <c r="W68" s="39"/>
      <c r="X68" s="39" t="s">
        <v>67</v>
      </c>
      <c r="Y68" s="39" t="s">
        <v>68</v>
      </c>
      <c r="Z68" s="29"/>
      <c r="AA68" s="29"/>
      <c r="AB68" s="29"/>
      <c r="AC68" s="29"/>
      <c r="AD68" s="29"/>
      <c r="AE68" s="29"/>
      <c r="AF68" s="29"/>
      <c r="AG68" s="29" t="s">
        <v>69</v>
      </c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</row>
    <row r="69" spans="1:60" outlineLevel="2" x14ac:dyDescent="0.2">
      <c r="A69" s="36"/>
      <c r="B69" s="37"/>
      <c r="C69" s="71" t="s">
        <v>164</v>
      </c>
      <c r="D69" s="40"/>
      <c r="E69" s="41">
        <v>4</v>
      </c>
      <c r="F69" s="39"/>
      <c r="G69" s="39"/>
      <c r="H69" s="39"/>
      <c r="I69" s="39"/>
      <c r="J69" s="39"/>
      <c r="K69" s="39"/>
      <c r="L69" s="39"/>
      <c r="M69" s="39"/>
      <c r="N69" s="38"/>
      <c r="O69" s="38"/>
      <c r="P69" s="38"/>
      <c r="Q69" s="38"/>
      <c r="R69" s="39"/>
      <c r="S69" s="39"/>
      <c r="T69" s="39"/>
      <c r="U69" s="39"/>
      <c r="V69" s="39"/>
      <c r="W69" s="39"/>
      <c r="X69" s="39"/>
      <c r="Y69" s="39"/>
      <c r="Z69" s="29"/>
      <c r="AA69" s="29"/>
      <c r="AB69" s="29"/>
      <c r="AC69" s="29"/>
      <c r="AD69" s="29"/>
      <c r="AE69" s="29"/>
      <c r="AF69" s="29"/>
      <c r="AG69" s="29" t="s">
        <v>71</v>
      </c>
      <c r="AH69" s="29">
        <v>5</v>
      </c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</row>
    <row r="70" spans="1:60" ht="22.5" outlineLevel="1" x14ac:dyDescent="0.2">
      <c r="A70" s="60">
        <v>38</v>
      </c>
      <c r="B70" s="61" t="s">
        <v>165</v>
      </c>
      <c r="C70" s="72" t="s">
        <v>166</v>
      </c>
      <c r="D70" s="62" t="s">
        <v>109</v>
      </c>
      <c r="E70" s="63">
        <v>5</v>
      </c>
      <c r="F70" s="64"/>
      <c r="G70" s="65">
        <f>ROUND(E70*F70,2)</f>
        <v>0</v>
      </c>
      <c r="H70" s="64"/>
      <c r="I70" s="65">
        <f>ROUND(E70*H70,2)</f>
        <v>0</v>
      </c>
      <c r="J70" s="64"/>
      <c r="K70" s="65">
        <f>ROUND(E70*J70,2)</f>
        <v>0</v>
      </c>
      <c r="L70" s="65">
        <v>21</v>
      </c>
      <c r="M70" s="65">
        <f>G70*(1+L70/100)</f>
        <v>0</v>
      </c>
      <c r="N70" s="63">
        <v>0</v>
      </c>
      <c r="O70" s="63">
        <f>ROUND(E70*N70,2)</f>
        <v>0</v>
      </c>
      <c r="P70" s="63">
        <v>0</v>
      </c>
      <c r="Q70" s="63">
        <f>ROUND(E70*P70,2)</f>
        <v>0</v>
      </c>
      <c r="R70" s="65" t="s">
        <v>24</v>
      </c>
      <c r="S70" s="65" t="s">
        <v>65</v>
      </c>
      <c r="T70" s="66" t="s">
        <v>74</v>
      </c>
      <c r="U70" s="39">
        <v>8.0170000000000005E-2</v>
      </c>
      <c r="V70" s="39">
        <f>ROUND(E70*U70,2)</f>
        <v>0.4</v>
      </c>
      <c r="W70" s="39"/>
      <c r="X70" s="39" t="s">
        <v>75</v>
      </c>
      <c r="Y70" s="39" t="s">
        <v>68</v>
      </c>
      <c r="Z70" s="29"/>
      <c r="AA70" s="29"/>
      <c r="AB70" s="29"/>
      <c r="AC70" s="29"/>
      <c r="AD70" s="29"/>
      <c r="AE70" s="29"/>
      <c r="AF70" s="29"/>
      <c r="AG70" s="29" t="s">
        <v>76</v>
      </c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</row>
    <row r="71" spans="1:60" ht="45" outlineLevel="1" x14ac:dyDescent="0.2">
      <c r="A71" s="53">
        <v>39</v>
      </c>
      <c r="B71" s="54" t="s">
        <v>167</v>
      </c>
      <c r="C71" s="70" t="s">
        <v>168</v>
      </c>
      <c r="D71" s="55" t="s">
        <v>109</v>
      </c>
      <c r="E71" s="56">
        <v>5</v>
      </c>
      <c r="F71" s="57"/>
      <c r="G71" s="58">
        <f>ROUND(E71*F71,2)</f>
        <v>0</v>
      </c>
      <c r="H71" s="57"/>
      <c r="I71" s="58">
        <f>ROUND(E71*H71,2)</f>
        <v>0</v>
      </c>
      <c r="J71" s="57"/>
      <c r="K71" s="58">
        <f>ROUND(E71*J71,2)</f>
        <v>0</v>
      </c>
      <c r="L71" s="58">
        <v>21</v>
      </c>
      <c r="M71" s="58">
        <f>G71*(1+L71/100)</f>
        <v>0</v>
      </c>
      <c r="N71" s="56">
        <v>2.1000000000000001E-4</v>
      </c>
      <c r="O71" s="56">
        <f>ROUND(E71*N71,2)</f>
        <v>0</v>
      </c>
      <c r="P71" s="56">
        <v>0</v>
      </c>
      <c r="Q71" s="56">
        <f>ROUND(E71*P71,2)</f>
        <v>0</v>
      </c>
      <c r="R71" s="58" t="s">
        <v>64</v>
      </c>
      <c r="S71" s="58" t="s">
        <v>65</v>
      </c>
      <c r="T71" s="59" t="s">
        <v>74</v>
      </c>
      <c r="U71" s="39">
        <v>0</v>
      </c>
      <c r="V71" s="39">
        <f>ROUND(E71*U71,2)</f>
        <v>0</v>
      </c>
      <c r="W71" s="39"/>
      <c r="X71" s="39" t="s">
        <v>67</v>
      </c>
      <c r="Y71" s="39" t="s">
        <v>68</v>
      </c>
      <c r="Z71" s="29"/>
      <c r="AA71" s="29"/>
      <c r="AB71" s="29"/>
      <c r="AC71" s="29"/>
      <c r="AD71" s="29"/>
      <c r="AE71" s="29"/>
      <c r="AF71" s="29"/>
      <c r="AG71" s="29" t="s">
        <v>69</v>
      </c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</row>
    <row r="72" spans="1:60" outlineLevel="2" x14ac:dyDescent="0.2">
      <c r="A72" s="36"/>
      <c r="B72" s="37"/>
      <c r="C72" s="71" t="s">
        <v>169</v>
      </c>
      <c r="D72" s="40"/>
      <c r="E72" s="41">
        <v>5</v>
      </c>
      <c r="F72" s="39"/>
      <c r="G72" s="39"/>
      <c r="H72" s="39"/>
      <c r="I72" s="39"/>
      <c r="J72" s="39"/>
      <c r="K72" s="39"/>
      <c r="L72" s="39"/>
      <c r="M72" s="39"/>
      <c r="N72" s="38"/>
      <c r="O72" s="38"/>
      <c r="P72" s="38"/>
      <c r="Q72" s="38"/>
      <c r="R72" s="39"/>
      <c r="S72" s="39"/>
      <c r="T72" s="39"/>
      <c r="U72" s="39"/>
      <c r="V72" s="39"/>
      <c r="W72" s="39"/>
      <c r="X72" s="39"/>
      <c r="Y72" s="39"/>
      <c r="Z72" s="29"/>
      <c r="AA72" s="29"/>
      <c r="AB72" s="29"/>
      <c r="AC72" s="29"/>
      <c r="AD72" s="29"/>
      <c r="AE72" s="29"/>
      <c r="AF72" s="29"/>
      <c r="AG72" s="29" t="s">
        <v>71</v>
      </c>
      <c r="AH72" s="29">
        <v>5</v>
      </c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</row>
    <row r="73" spans="1:60" outlineLevel="1" x14ac:dyDescent="0.2">
      <c r="A73" s="53">
        <v>40</v>
      </c>
      <c r="B73" s="54" t="s">
        <v>170</v>
      </c>
      <c r="C73" s="70" t="s">
        <v>171</v>
      </c>
      <c r="D73" s="55" t="s">
        <v>109</v>
      </c>
      <c r="E73" s="56">
        <v>20</v>
      </c>
      <c r="F73" s="57"/>
      <c r="G73" s="58">
        <f>ROUND(E73*F73,2)</f>
        <v>0</v>
      </c>
      <c r="H73" s="57"/>
      <c r="I73" s="58">
        <f>ROUND(E73*H73,2)</f>
        <v>0</v>
      </c>
      <c r="J73" s="57"/>
      <c r="K73" s="58">
        <f>ROUND(E73*J73,2)</f>
        <v>0</v>
      </c>
      <c r="L73" s="58">
        <v>21</v>
      </c>
      <c r="M73" s="58">
        <f>G73*(1+L73/100)</f>
        <v>0</v>
      </c>
      <c r="N73" s="56">
        <v>0</v>
      </c>
      <c r="O73" s="56">
        <f>ROUND(E73*N73,2)</f>
        <v>0</v>
      </c>
      <c r="P73" s="56">
        <v>0</v>
      </c>
      <c r="Q73" s="56">
        <f>ROUND(E73*P73,2)</f>
        <v>0</v>
      </c>
      <c r="R73" s="58" t="s">
        <v>64</v>
      </c>
      <c r="S73" s="58" t="s">
        <v>65</v>
      </c>
      <c r="T73" s="59" t="s">
        <v>74</v>
      </c>
      <c r="U73" s="39">
        <v>0</v>
      </c>
      <c r="V73" s="39">
        <f>ROUND(E73*U73,2)</f>
        <v>0</v>
      </c>
      <c r="W73" s="39"/>
      <c r="X73" s="39" t="s">
        <v>67</v>
      </c>
      <c r="Y73" s="39" t="s">
        <v>68</v>
      </c>
      <c r="Z73" s="29"/>
      <c r="AA73" s="29"/>
      <c r="AB73" s="29"/>
      <c r="AC73" s="29"/>
      <c r="AD73" s="29"/>
      <c r="AE73" s="29"/>
      <c r="AF73" s="29"/>
      <c r="AG73" s="29" t="s">
        <v>69</v>
      </c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</row>
    <row r="74" spans="1:60" outlineLevel="2" x14ac:dyDescent="0.2">
      <c r="A74" s="36"/>
      <c r="B74" s="37"/>
      <c r="C74" s="71" t="s">
        <v>172</v>
      </c>
      <c r="D74" s="40"/>
      <c r="E74" s="41">
        <v>20</v>
      </c>
      <c r="F74" s="39"/>
      <c r="G74" s="39"/>
      <c r="H74" s="39"/>
      <c r="I74" s="39"/>
      <c r="J74" s="39"/>
      <c r="K74" s="39"/>
      <c r="L74" s="39"/>
      <c r="M74" s="39"/>
      <c r="N74" s="38"/>
      <c r="O74" s="38"/>
      <c r="P74" s="38"/>
      <c r="Q74" s="38"/>
      <c r="R74" s="39"/>
      <c r="S74" s="39"/>
      <c r="T74" s="39"/>
      <c r="U74" s="39"/>
      <c r="V74" s="39"/>
      <c r="W74" s="39"/>
      <c r="X74" s="39"/>
      <c r="Y74" s="39"/>
      <c r="Z74" s="29"/>
      <c r="AA74" s="29"/>
      <c r="AB74" s="29"/>
      <c r="AC74" s="29"/>
      <c r="AD74" s="29"/>
      <c r="AE74" s="29"/>
      <c r="AF74" s="29"/>
      <c r="AG74" s="29" t="s">
        <v>71</v>
      </c>
      <c r="AH74" s="29">
        <v>5</v>
      </c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</row>
    <row r="75" spans="1:60" outlineLevel="1" x14ac:dyDescent="0.2">
      <c r="A75" s="53">
        <v>41</v>
      </c>
      <c r="B75" s="54" t="s">
        <v>173</v>
      </c>
      <c r="C75" s="70" t="s">
        <v>174</v>
      </c>
      <c r="D75" s="55" t="s">
        <v>109</v>
      </c>
      <c r="E75" s="56">
        <v>10</v>
      </c>
      <c r="F75" s="57"/>
      <c r="G75" s="58">
        <f>ROUND(E75*F75,2)</f>
        <v>0</v>
      </c>
      <c r="H75" s="57"/>
      <c r="I75" s="58">
        <f>ROUND(E75*H75,2)</f>
        <v>0</v>
      </c>
      <c r="J75" s="57"/>
      <c r="K75" s="58">
        <f>ROUND(E75*J75,2)</f>
        <v>0</v>
      </c>
      <c r="L75" s="58">
        <v>21</v>
      </c>
      <c r="M75" s="58">
        <f>G75*(1+L75/100)</f>
        <v>0</v>
      </c>
      <c r="N75" s="56">
        <v>0</v>
      </c>
      <c r="O75" s="56">
        <f>ROUND(E75*N75,2)</f>
        <v>0</v>
      </c>
      <c r="P75" s="56">
        <v>0</v>
      </c>
      <c r="Q75" s="56">
        <f>ROUND(E75*P75,2)</f>
        <v>0</v>
      </c>
      <c r="R75" s="58" t="s">
        <v>64</v>
      </c>
      <c r="S75" s="58" t="s">
        <v>65</v>
      </c>
      <c r="T75" s="59" t="s">
        <v>74</v>
      </c>
      <c r="U75" s="39">
        <v>0</v>
      </c>
      <c r="V75" s="39">
        <f>ROUND(E75*U75,2)</f>
        <v>0</v>
      </c>
      <c r="W75" s="39"/>
      <c r="X75" s="39" t="s">
        <v>67</v>
      </c>
      <c r="Y75" s="39" t="s">
        <v>68</v>
      </c>
      <c r="Z75" s="29"/>
      <c r="AA75" s="29"/>
      <c r="AB75" s="29"/>
      <c r="AC75" s="29"/>
      <c r="AD75" s="29"/>
      <c r="AE75" s="29"/>
      <c r="AF75" s="29"/>
      <c r="AG75" s="29" t="s">
        <v>69</v>
      </c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</row>
    <row r="76" spans="1:60" outlineLevel="2" x14ac:dyDescent="0.2">
      <c r="A76" s="36"/>
      <c r="B76" s="37"/>
      <c r="C76" s="71" t="s">
        <v>175</v>
      </c>
      <c r="D76" s="40"/>
      <c r="E76" s="41">
        <v>10</v>
      </c>
      <c r="F76" s="39"/>
      <c r="G76" s="39"/>
      <c r="H76" s="39"/>
      <c r="I76" s="39"/>
      <c r="J76" s="39"/>
      <c r="K76" s="39"/>
      <c r="L76" s="39"/>
      <c r="M76" s="39"/>
      <c r="N76" s="38"/>
      <c r="O76" s="38"/>
      <c r="P76" s="38"/>
      <c r="Q76" s="38"/>
      <c r="R76" s="39"/>
      <c r="S76" s="39"/>
      <c r="T76" s="39"/>
      <c r="U76" s="39"/>
      <c r="V76" s="39"/>
      <c r="W76" s="39"/>
      <c r="X76" s="39"/>
      <c r="Y76" s="39"/>
      <c r="Z76" s="29"/>
      <c r="AA76" s="29"/>
      <c r="AB76" s="29"/>
      <c r="AC76" s="29"/>
      <c r="AD76" s="29"/>
      <c r="AE76" s="29"/>
      <c r="AF76" s="29"/>
      <c r="AG76" s="29" t="s">
        <v>71</v>
      </c>
      <c r="AH76" s="29">
        <v>5</v>
      </c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</row>
    <row r="77" spans="1:60" outlineLevel="1" x14ac:dyDescent="0.2">
      <c r="A77" s="53">
        <v>42</v>
      </c>
      <c r="B77" s="54" t="s">
        <v>176</v>
      </c>
      <c r="C77" s="70" t="s">
        <v>177</v>
      </c>
      <c r="D77" s="55" t="s">
        <v>109</v>
      </c>
      <c r="E77" s="56">
        <v>10</v>
      </c>
      <c r="F77" s="57"/>
      <c r="G77" s="58">
        <f>ROUND(E77*F77,2)</f>
        <v>0</v>
      </c>
      <c r="H77" s="57"/>
      <c r="I77" s="58">
        <f>ROUND(E77*H77,2)</f>
        <v>0</v>
      </c>
      <c r="J77" s="57"/>
      <c r="K77" s="58">
        <f>ROUND(E77*J77,2)</f>
        <v>0</v>
      </c>
      <c r="L77" s="58">
        <v>21</v>
      </c>
      <c r="M77" s="58">
        <f>G77*(1+L77/100)</f>
        <v>0</v>
      </c>
      <c r="N77" s="56">
        <v>0</v>
      </c>
      <c r="O77" s="56">
        <f>ROUND(E77*N77,2)</f>
        <v>0</v>
      </c>
      <c r="P77" s="56">
        <v>0</v>
      </c>
      <c r="Q77" s="56">
        <f>ROUND(E77*P77,2)</f>
        <v>0</v>
      </c>
      <c r="R77" s="58" t="s">
        <v>64</v>
      </c>
      <c r="S77" s="58" t="s">
        <v>65</v>
      </c>
      <c r="T77" s="59" t="s">
        <v>74</v>
      </c>
      <c r="U77" s="39">
        <v>0</v>
      </c>
      <c r="V77" s="39">
        <f>ROUND(E77*U77,2)</f>
        <v>0</v>
      </c>
      <c r="W77" s="39"/>
      <c r="X77" s="39" t="s">
        <v>67</v>
      </c>
      <c r="Y77" s="39" t="s">
        <v>68</v>
      </c>
      <c r="Z77" s="29"/>
      <c r="AA77" s="29"/>
      <c r="AB77" s="29"/>
      <c r="AC77" s="29"/>
      <c r="AD77" s="29"/>
      <c r="AE77" s="29"/>
      <c r="AF77" s="29"/>
      <c r="AG77" s="29" t="s">
        <v>69</v>
      </c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</row>
    <row r="78" spans="1:60" outlineLevel="2" x14ac:dyDescent="0.2">
      <c r="A78" s="36"/>
      <c r="B78" s="37"/>
      <c r="C78" s="71" t="s">
        <v>175</v>
      </c>
      <c r="D78" s="40"/>
      <c r="E78" s="41">
        <v>10</v>
      </c>
      <c r="F78" s="39"/>
      <c r="G78" s="39"/>
      <c r="H78" s="39"/>
      <c r="I78" s="39"/>
      <c r="J78" s="39"/>
      <c r="K78" s="39"/>
      <c r="L78" s="39"/>
      <c r="M78" s="39"/>
      <c r="N78" s="38"/>
      <c r="O78" s="38"/>
      <c r="P78" s="38"/>
      <c r="Q78" s="38"/>
      <c r="R78" s="39"/>
      <c r="S78" s="39"/>
      <c r="T78" s="39"/>
      <c r="U78" s="39"/>
      <c r="V78" s="39"/>
      <c r="W78" s="39"/>
      <c r="X78" s="39"/>
      <c r="Y78" s="39"/>
      <c r="Z78" s="29"/>
      <c r="AA78" s="29"/>
      <c r="AB78" s="29"/>
      <c r="AC78" s="29"/>
      <c r="AD78" s="29"/>
      <c r="AE78" s="29"/>
      <c r="AF78" s="29"/>
      <c r="AG78" s="29" t="s">
        <v>71</v>
      </c>
      <c r="AH78" s="29">
        <v>5</v>
      </c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</row>
    <row r="79" spans="1:60" ht="22.5" outlineLevel="1" x14ac:dyDescent="0.2">
      <c r="A79" s="60">
        <v>43</v>
      </c>
      <c r="B79" s="61" t="s">
        <v>178</v>
      </c>
      <c r="C79" s="72" t="s">
        <v>179</v>
      </c>
      <c r="D79" s="62" t="s">
        <v>109</v>
      </c>
      <c r="E79" s="63">
        <v>50</v>
      </c>
      <c r="F79" s="64"/>
      <c r="G79" s="65">
        <f>ROUND(E79*F79,2)</f>
        <v>0</v>
      </c>
      <c r="H79" s="64"/>
      <c r="I79" s="65">
        <f>ROUND(E79*H79,2)</f>
        <v>0</v>
      </c>
      <c r="J79" s="64"/>
      <c r="K79" s="65">
        <f>ROUND(E79*J79,2)</f>
        <v>0</v>
      </c>
      <c r="L79" s="65">
        <v>21</v>
      </c>
      <c r="M79" s="65">
        <f>G79*(1+L79/100)</f>
        <v>0</v>
      </c>
      <c r="N79" s="63">
        <v>0</v>
      </c>
      <c r="O79" s="63">
        <f>ROUND(E79*N79,2)</f>
        <v>0</v>
      </c>
      <c r="P79" s="63">
        <v>0</v>
      </c>
      <c r="Q79" s="63">
        <f>ROUND(E79*P79,2)</f>
        <v>0</v>
      </c>
      <c r="R79" s="65" t="s">
        <v>24</v>
      </c>
      <c r="S79" s="65" t="s">
        <v>65</v>
      </c>
      <c r="T79" s="66" t="s">
        <v>74</v>
      </c>
      <c r="U79" s="39">
        <v>7.0669999999999997E-2</v>
      </c>
      <c r="V79" s="39">
        <f>ROUND(E79*U79,2)</f>
        <v>3.53</v>
      </c>
      <c r="W79" s="39"/>
      <c r="X79" s="39" t="s">
        <v>75</v>
      </c>
      <c r="Y79" s="39" t="s">
        <v>68</v>
      </c>
      <c r="Z79" s="29"/>
      <c r="AA79" s="29"/>
      <c r="AB79" s="29"/>
      <c r="AC79" s="29"/>
      <c r="AD79" s="29"/>
      <c r="AE79" s="29"/>
      <c r="AF79" s="29"/>
      <c r="AG79" s="29" t="s">
        <v>76</v>
      </c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</row>
    <row r="80" spans="1:60" ht="22.5" outlineLevel="1" x14ac:dyDescent="0.2">
      <c r="A80" s="53">
        <v>44</v>
      </c>
      <c r="B80" s="54" t="s">
        <v>180</v>
      </c>
      <c r="C80" s="70" t="s">
        <v>181</v>
      </c>
      <c r="D80" s="55" t="s">
        <v>182</v>
      </c>
      <c r="E80" s="56">
        <v>1</v>
      </c>
      <c r="F80" s="57"/>
      <c r="G80" s="58">
        <f>ROUND(E80*F80,2)</f>
        <v>0</v>
      </c>
      <c r="H80" s="57"/>
      <c r="I80" s="58">
        <f>ROUND(E80*H80,2)</f>
        <v>0</v>
      </c>
      <c r="J80" s="57"/>
      <c r="K80" s="58">
        <f>ROUND(E80*J80,2)</f>
        <v>0</v>
      </c>
      <c r="L80" s="58">
        <v>21</v>
      </c>
      <c r="M80" s="58">
        <f>G80*(1+L80/100)</f>
        <v>0</v>
      </c>
      <c r="N80" s="56">
        <v>0</v>
      </c>
      <c r="O80" s="56">
        <f>ROUND(E80*N80,2)</f>
        <v>0</v>
      </c>
      <c r="P80" s="56">
        <v>0</v>
      </c>
      <c r="Q80" s="56">
        <f>ROUND(E80*P80,2)</f>
        <v>0</v>
      </c>
      <c r="R80" s="58"/>
      <c r="S80" s="58" t="s">
        <v>96</v>
      </c>
      <c r="T80" s="59" t="s">
        <v>183</v>
      </c>
      <c r="U80" s="39">
        <v>0</v>
      </c>
      <c r="V80" s="39">
        <f>ROUND(E80*U80,2)</f>
        <v>0</v>
      </c>
      <c r="W80" s="39"/>
      <c r="X80" s="39" t="s">
        <v>75</v>
      </c>
      <c r="Y80" s="39" t="s">
        <v>68</v>
      </c>
      <c r="Z80" s="29"/>
      <c r="AA80" s="29"/>
      <c r="AB80" s="29"/>
      <c r="AC80" s="29"/>
      <c r="AD80" s="29"/>
      <c r="AE80" s="29"/>
      <c r="AF80" s="29"/>
      <c r="AG80" s="29" t="s">
        <v>76</v>
      </c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</row>
    <row r="81" spans="1:60" ht="22.5" outlineLevel="2" x14ac:dyDescent="0.2">
      <c r="A81" s="36"/>
      <c r="B81" s="37"/>
      <c r="C81" s="73" t="s">
        <v>184</v>
      </c>
      <c r="D81" s="67"/>
      <c r="E81" s="67"/>
      <c r="F81" s="67"/>
      <c r="G81" s="67"/>
      <c r="H81" s="39"/>
      <c r="I81" s="39"/>
      <c r="J81" s="39"/>
      <c r="K81" s="39"/>
      <c r="L81" s="39"/>
      <c r="M81" s="39"/>
      <c r="N81" s="38"/>
      <c r="O81" s="38"/>
      <c r="P81" s="38"/>
      <c r="Q81" s="38"/>
      <c r="R81" s="39"/>
      <c r="S81" s="39"/>
      <c r="T81" s="39"/>
      <c r="U81" s="39"/>
      <c r="V81" s="39"/>
      <c r="W81" s="39"/>
      <c r="X81" s="39"/>
      <c r="Y81" s="39"/>
      <c r="Z81" s="29"/>
      <c r="AA81" s="29"/>
      <c r="AB81" s="29"/>
      <c r="AC81" s="29"/>
      <c r="AD81" s="29"/>
      <c r="AE81" s="29"/>
      <c r="AF81" s="29"/>
      <c r="AG81" s="29" t="s">
        <v>104</v>
      </c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68" t="str">
        <f>C81</f>
        <v>Zapojení napájení a ovládání motorů /čerpadel/ ventilátorů/,připojení kabelů  na svorky, utažení ucpávky  kabelu,  nastavení hodnoty dle požadavku PD</v>
      </c>
      <c r="BB81" s="29"/>
      <c r="BC81" s="29"/>
      <c r="BD81" s="29"/>
      <c r="BE81" s="29"/>
      <c r="BF81" s="29"/>
      <c r="BG81" s="29"/>
      <c r="BH81" s="29"/>
    </row>
    <row r="82" spans="1:60" ht="22.5" outlineLevel="1" x14ac:dyDescent="0.2">
      <c r="A82" s="60">
        <v>45</v>
      </c>
      <c r="B82" s="61" t="s">
        <v>185</v>
      </c>
      <c r="C82" s="72" t="s">
        <v>186</v>
      </c>
      <c r="D82" s="62" t="s">
        <v>109</v>
      </c>
      <c r="E82" s="63">
        <v>1</v>
      </c>
      <c r="F82" s="64"/>
      <c r="G82" s="65">
        <f>ROUND(E82*F82,2)</f>
        <v>0</v>
      </c>
      <c r="H82" s="64"/>
      <c r="I82" s="65">
        <f>ROUND(E82*H82,2)</f>
        <v>0</v>
      </c>
      <c r="J82" s="64"/>
      <c r="K82" s="65">
        <f>ROUND(E82*J82,2)</f>
        <v>0</v>
      </c>
      <c r="L82" s="65">
        <v>21</v>
      </c>
      <c r="M82" s="65">
        <f>G82*(1+L82/100)</f>
        <v>0</v>
      </c>
      <c r="N82" s="63">
        <v>5.0000000000000001E-4</v>
      </c>
      <c r="O82" s="63">
        <f>ROUND(E82*N82,2)</f>
        <v>0</v>
      </c>
      <c r="P82" s="63">
        <v>0</v>
      </c>
      <c r="Q82" s="63">
        <f>ROUND(E82*P82,2)</f>
        <v>0</v>
      </c>
      <c r="R82" s="65" t="s">
        <v>64</v>
      </c>
      <c r="S82" s="65" t="s">
        <v>65</v>
      </c>
      <c r="T82" s="66" t="s">
        <v>74</v>
      </c>
      <c r="U82" s="39">
        <v>0</v>
      </c>
      <c r="V82" s="39">
        <f>ROUND(E82*U82,2)</f>
        <v>0</v>
      </c>
      <c r="W82" s="39"/>
      <c r="X82" s="39" t="s">
        <v>67</v>
      </c>
      <c r="Y82" s="39" t="s">
        <v>68</v>
      </c>
      <c r="Z82" s="29"/>
      <c r="AA82" s="29"/>
      <c r="AB82" s="29"/>
      <c r="AC82" s="29"/>
      <c r="AD82" s="29"/>
      <c r="AE82" s="29"/>
      <c r="AF82" s="29"/>
      <c r="AG82" s="29" t="s">
        <v>69</v>
      </c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</row>
    <row r="83" spans="1:60" outlineLevel="1" x14ac:dyDescent="0.2">
      <c r="A83" s="53">
        <v>46</v>
      </c>
      <c r="B83" s="54" t="s">
        <v>187</v>
      </c>
      <c r="C83" s="70" t="s">
        <v>188</v>
      </c>
      <c r="D83" s="55" t="s">
        <v>109</v>
      </c>
      <c r="E83" s="56">
        <v>1</v>
      </c>
      <c r="F83" s="57"/>
      <c r="G83" s="58">
        <f>ROUND(E83*F83,2)</f>
        <v>0</v>
      </c>
      <c r="H83" s="57"/>
      <c r="I83" s="58">
        <f>ROUND(E83*H83,2)</f>
        <v>0</v>
      </c>
      <c r="J83" s="57"/>
      <c r="K83" s="58">
        <f>ROUND(E83*J83,2)</f>
        <v>0</v>
      </c>
      <c r="L83" s="58">
        <v>21</v>
      </c>
      <c r="M83" s="58">
        <f>G83*(1+L83/100)</f>
        <v>0</v>
      </c>
      <c r="N83" s="56">
        <v>0</v>
      </c>
      <c r="O83" s="56">
        <f>ROUND(E83*N83,2)</f>
        <v>0</v>
      </c>
      <c r="P83" s="56">
        <v>0</v>
      </c>
      <c r="Q83" s="56">
        <f>ROUND(E83*P83,2)</f>
        <v>0</v>
      </c>
      <c r="R83" s="58"/>
      <c r="S83" s="58" t="s">
        <v>96</v>
      </c>
      <c r="T83" s="59" t="s">
        <v>189</v>
      </c>
      <c r="U83" s="39">
        <v>2</v>
      </c>
      <c r="V83" s="39">
        <f>ROUND(E83*U83,2)</f>
        <v>2</v>
      </c>
      <c r="W83" s="39"/>
      <c r="X83" s="39" t="s">
        <v>75</v>
      </c>
      <c r="Y83" s="39" t="s">
        <v>68</v>
      </c>
      <c r="Z83" s="29"/>
      <c r="AA83" s="29"/>
      <c r="AB83" s="29"/>
      <c r="AC83" s="29"/>
      <c r="AD83" s="29"/>
      <c r="AE83" s="29"/>
      <c r="AF83" s="29"/>
      <c r="AG83" s="29" t="s">
        <v>76</v>
      </c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</row>
    <row r="84" spans="1:60" outlineLevel="2" x14ac:dyDescent="0.2">
      <c r="A84" s="36"/>
      <c r="B84" s="37"/>
      <c r="C84" s="71" t="s">
        <v>190</v>
      </c>
      <c r="D84" s="40"/>
      <c r="E84" s="41">
        <v>1</v>
      </c>
      <c r="F84" s="39"/>
      <c r="G84" s="39"/>
      <c r="H84" s="39"/>
      <c r="I84" s="39"/>
      <c r="J84" s="39"/>
      <c r="K84" s="39"/>
      <c r="L84" s="39"/>
      <c r="M84" s="39"/>
      <c r="N84" s="38"/>
      <c r="O84" s="38"/>
      <c r="P84" s="38"/>
      <c r="Q84" s="38"/>
      <c r="R84" s="39"/>
      <c r="S84" s="39"/>
      <c r="T84" s="39"/>
      <c r="U84" s="39"/>
      <c r="V84" s="39"/>
      <c r="W84" s="39"/>
      <c r="X84" s="39"/>
      <c r="Y84" s="39"/>
      <c r="Z84" s="29"/>
      <c r="AA84" s="29"/>
      <c r="AB84" s="29"/>
      <c r="AC84" s="29"/>
      <c r="AD84" s="29"/>
      <c r="AE84" s="29"/>
      <c r="AF84" s="29"/>
      <c r="AG84" s="29" t="s">
        <v>71</v>
      </c>
      <c r="AH84" s="29">
        <v>5</v>
      </c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</row>
    <row r="85" spans="1:60" outlineLevel="1" x14ac:dyDescent="0.2">
      <c r="A85" s="60">
        <v>47</v>
      </c>
      <c r="B85" s="61" t="s">
        <v>191</v>
      </c>
      <c r="C85" s="72" t="s">
        <v>192</v>
      </c>
      <c r="D85" s="62" t="s">
        <v>193</v>
      </c>
      <c r="E85" s="63">
        <v>1</v>
      </c>
      <c r="F85" s="64"/>
      <c r="G85" s="65">
        <f>ROUND(E85*F85,2)</f>
        <v>0</v>
      </c>
      <c r="H85" s="64"/>
      <c r="I85" s="65">
        <f>ROUND(E85*H85,2)</f>
        <v>0</v>
      </c>
      <c r="J85" s="64"/>
      <c r="K85" s="65">
        <f>ROUND(E85*J85,2)</f>
        <v>0</v>
      </c>
      <c r="L85" s="65">
        <v>21</v>
      </c>
      <c r="M85" s="65">
        <f>G85*(1+L85/100)</f>
        <v>0</v>
      </c>
      <c r="N85" s="63">
        <v>0</v>
      </c>
      <c r="O85" s="63">
        <f>ROUND(E85*N85,2)</f>
        <v>0</v>
      </c>
      <c r="P85" s="63">
        <v>0</v>
      </c>
      <c r="Q85" s="63">
        <f>ROUND(E85*P85,2)</f>
        <v>0</v>
      </c>
      <c r="R85" s="65"/>
      <c r="S85" s="65" t="s">
        <v>96</v>
      </c>
      <c r="T85" s="66" t="s">
        <v>189</v>
      </c>
      <c r="U85" s="39">
        <v>0</v>
      </c>
      <c r="V85" s="39">
        <f>ROUND(E85*U85,2)</f>
        <v>0</v>
      </c>
      <c r="W85" s="39"/>
      <c r="X85" s="39" t="s">
        <v>75</v>
      </c>
      <c r="Y85" s="39" t="s">
        <v>68</v>
      </c>
      <c r="Z85" s="29"/>
      <c r="AA85" s="29"/>
      <c r="AB85" s="29"/>
      <c r="AC85" s="29"/>
      <c r="AD85" s="29"/>
      <c r="AE85" s="29"/>
      <c r="AF85" s="29"/>
      <c r="AG85" s="29" t="s">
        <v>76</v>
      </c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</row>
    <row r="86" spans="1:60" outlineLevel="1" x14ac:dyDescent="0.2">
      <c r="A86" s="60">
        <v>48</v>
      </c>
      <c r="B86" s="61" t="s">
        <v>194</v>
      </c>
      <c r="C86" s="72" t="s">
        <v>195</v>
      </c>
      <c r="D86" s="62" t="s">
        <v>196</v>
      </c>
      <c r="E86" s="63">
        <v>8</v>
      </c>
      <c r="F86" s="64"/>
      <c r="G86" s="65">
        <f>ROUND(E86*F86,2)</f>
        <v>0</v>
      </c>
      <c r="H86" s="64"/>
      <c r="I86" s="65">
        <f>ROUND(E86*H86,2)</f>
        <v>0</v>
      </c>
      <c r="J86" s="64"/>
      <c r="K86" s="65">
        <f>ROUND(E86*J86,2)</f>
        <v>0</v>
      </c>
      <c r="L86" s="65">
        <v>21</v>
      </c>
      <c r="M86" s="65">
        <f>G86*(1+L86/100)</f>
        <v>0</v>
      </c>
      <c r="N86" s="63">
        <v>0</v>
      </c>
      <c r="O86" s="63">
        <f>ROUND(E86*N86,2)</f>
        <v>0</v>
      </c>
      <c r="P86" s="63">
        <v>0</v>
      </c>
      <c r="Q86" s="63">
        <f>ROUND(E86*P86,2)</f>
        <v>0</v>
      </c>
      <c r="R86" s="65"/>
      <c r="S86" s="65" t="s">
        <v>96</v>
      </c>
      <c r="T86" s="66" t="s">
        <v>189</v>
      </c>
      <c r="U86" s="39">
        <v>0</v>
      </c>
      <c r="V86" s="39">
        <f>ROUND(E86*U86,2)</f>
        <v>0</v>
      </c>
      <c r="W86" s="39"/>
      <c r="X86" s="39" t="s">
        <v>75</v>
      </c>
      <c r="Y86" s="39" t="s">
        <v>68</v>
      </c>
      <c r="Z86" s="29"/>
      <c r="AA86" s="29"/>
      <c r="AB86" s="29"/>
      <c r="AC86" s="29"/>
      <c r="AD86" s="29"/>
      <c r="AE86" s="29"/>
      <c r="AF86" s="29"/>
      <c r="AG86" s="29" t="s">
        <v>76</v>
      </c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</row>
    <row r="87" spans="1:60" outlineLevel="1" x14ac:dyDescent="0.2">
      <c r="A87" s="53">
        <v>49</v>
      </c>
      <c r="B87" s="54" t="s">
        <v>197</v>
      </c>
      <c r="C87" s="70" t="s">
        <v>198</v>
      </c>
      <c r="D87" s="55" t="s">
        <v>196</v>
      </c>
      <c r="E87" s="56">
        <v>20</v>
      </c>
      <c r="F87" s="57"/>
      <c r="G87" s="58">
        <f>ROUND(E87*F87,2)</f>
        <v>0</v>
      </c>
      <c r="H87" s="57"/>
      <c r="I87" s="58">
        <f>ROUND(E87*H87,2)</f>
        <v>0</v>
      </c>
      <c r="J87" s="57"/>
      <c r="K87" s="58">
        <f>ROUND(E87*J87,2)</f>
        <v>0</v>
      </c>
      <c r="L87" s="58">
        <v>21</v>
      </c>
      <c r="M87" s="58">
        <f>G87*(1+L87/100)</f>
        <v>0</v>
      </c>
      <c r="N87" s="56">
        <v>0</v>
      </c>
      <c r="O87" s="56">
        <f>ROUND(E87*N87,2)</f>
        <v>0</v>
      </c>
      <c r="P87" s="56">
        <v>0</v>
      </c>
      <c r="Q87" s="56">
        <f>ROUND(E87*P87,2)</f>
        <v>0</v>
      </c>
      <c r="R87" s="58"/>
      <c r="S87" s="58" t="s">
        <v>96</v>
      </c>
      <c r="T87" s="59" t="s">
        <v>189</v>
      </c>
      <c r="U87" s="39">
        <v>0</v>
      </c>
      <c r="V87" s="39">
        <f>ROUND(E87*U87,2)</f>
        <v>0</v>
      </c>
      <c r="W87" s="39"/>
      <c r="X87" s="39" t="s">
        <v>199</v>
      </c>
      <c r="Y87" s="39" t="s">
        <v>68</v>
      </c>
      <c r="Z87" s="29"/>
      <c r="AA87" s="29"/>
      <c r="AB87" s="29"/>
      <c r="AC87" s="29"/>
      <c r="AD87" s="29"/>
      <c r="AE87" s="29"/>
      <c r="AF87" s="29"/>
      <c r="AG87" s="29" t="s">
        <v>200</v>
      </c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</row>
    <row r="88" spans="1:60" ht="22.5" outlineLevel="2" x14ac:dyDescent="0.2">
      <c r="A88" s="36"/>
      <c r="B88" s="37"/>
      <c r="C88" s="73" t="s">
        <v>201</v>
      </c>
      <c r="D88" s="67"/>
      <c r="E88" s="67"/>
      <c r="F88" s="67"/>
      <c r="G88" s="67"/>
      <c r="H88" s="39"/>
      <c r="I88" s="39"/>
      <c r="J88" s="39"/>
      <c r="K88" s="39"/>
      <c r="L88" s="39"/>
      <c r="M88" s="39"/>
      <c r="N88" s="38"/>
      <c r="O88" s="38"/>
      <c r="P88" s="38"/>
      <c r="Q88" s="38"/>
      <c r="R88" s="39"/>
      <c r="S88" s="39"/>
      <c r="T88" s="39"/>
      <c r="U88" s="39"/>
      <c r="V88" s="39"/>
      <c r="W88" s="39"/>
      <c r="X88" s="39"/>
      <c r="Y88" s="39"/>
      <c r="Z88" s="29"/>
      <c r="AA88" s="29"/>
      <c r="AB88" s="29"/>
      <c r="AC88" s="29"/>
      <c r="AD88" s="29"/>
      <c r="AE88" s="29"/>
      <c r="AF88" s="29"/>
      <c r="AG88" s="29" t="s">
        <v>104</v>
      </c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68" t="str">
        <f>C88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88" s="29"/>
      <c r="BC88" s="29"/>
      <c r="BD88" s="29"/>
      <c r="BE88" s="29"/>
      <c r="BF88" s="29"/>
      <c r="BG88" s="29"/>
      <c r="BH88" s="29"/>
    </row>
    <row r="89" spans="1:60" outlineLevel="1" x14ac:dyDescent="0.2">
      <c r="A89" s="60">
        <v>50</v>
      </c>
      <c r="B89" s="61" t="s">
        <v>202</v>
      </c>
      <c r="C89" s="72" t="s">
        <v>203</v>
      </c>
      <c r="D89" s="62" t="s">
        <v>193</v>
      </c>
      <c r="E89" s="63">
        <v>1</v>
      </c>
      <c r="F89" s="64"/>
      <c r="G89" s="65">
        <f>ROUND(E89*F89,2)</f>
        <v>0</v>
      </c>
      <c r="H89" s="64"/>
      <c r="I89" s="65">
        <f>ROUND(E89*H89,2)</f>
        <v>0</v>
      </c>
      <c r="J89" s="64"/>
      <c r="K89" s="65">
        <f>ROUND(E89*J89,2)</f>
        <v>0</v>
      </c>
      <c r="L89" s="65">
        <v>21</v>
      </c>
      <c r="M89" s="65">
        <f>G89*(1+L89/100)</f>
        <v>0</v>
      </c>
      <c r="N89" s="63">
        <v>0</v>
      </c>
      <c r="O89" s="63">
        <f>ROUND(E89*N89,2)</f>
        <v>0</v>
      </c>
      <c r="P89" s="63">
        <v>0</v>
      </c>
      <c r="Q89" s="63">
        <f>ROUND(E89*P89,2)</f>
        <v>0</v>
      </c>
      <c r="R89" s="65"/>
      <c r="S89" s="65" t="s">
        <v>96</v>
      </c>
      <c r="T89" s="66" t="s">
        <v>189</v>
      </c>
      <c r="U89" s="39">
        <v>0</v>
      </c>
      <c r="V89" s="39">
        <f>ROUND(E89*U89,2)</f>
        <v>0</v>
      </c>
      <c r="W89" s="39"/>
      <c r="X89" s="39" t="s">
        <v>75</v>
      </c>
      <c r="Y89" s="39" t="s">
        <v>68</v>
      </c>
      <c r="Z89" s="29"/>
      <c r="AA89" s="29"/>
      <c r="AB89" s="29"/>
      <c r="AC89" s="29"/>
      <c r="AD89" s="29"/>
      <c r="AE89" s="29"/>
      <c r="AF89" s="29"/>
      <c r="AG89" s="29" t="s">
        <v>76</v>
      </c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</row>
    <row r="90" spans="1:60" outlineLevel="1" x14ac:dyDescent="0.2">
      <c r="A90" s="53">
        <v>51</v>
      </c>
      <c r="B90" s="54" t="s">
        <v>204</v>
      </c>
      <c r="C90" s="70" t="s">
        <v>205</v>
      </c>
      <c r="D90" s="55" t="s">
        <v>196</v>
      </c>
      <c r="E90" s="56">
        <v>6</v>
      </c>
      <c r="F90" s="57"/>
      <c r="G90" s="58">
        <f>ROUND(E90*F90,2)</f>
        <v>0</v>
      </c>
      <c r="H90" s="57"/>
      <c r="I90" s="58">
        <f>ROUND(E90*H90,2)</f>
        <v>0</v>
      </c>
      <c r="J90" s="57"/>
      <c r="K90" s="58">
        <f>ROUND(E90*J90,2)</f>
        <v>0</v>
      </c>
      <c r="L90" s="58">
        <v>21</v>
      </c>
      <c r="M90" s="58">
        <f>G90*(1+L90/100)</f>
        <v>0</v>
      </c>
      <c r="N90" s="56">
        <v>0</v>
      </c>
      <c r="O90" s="56">
        <f>ROUND(E90*N90,2)</f>
        <v>0</v>
      </c>
      <c r="P90" s="56">
        <v>0</v>
      </c>
      <c r="Q90" s="56">
        <f>ROUND(E90*P90,2)</f>
        <v>0</v>
      </c>
      <c r="R90" s="58"/>
      <c r="S90" s="58" t="s">
        <v>96</v>
      </c>
      <c r="T90" s="59" t="s">
        <v>189</v>
      </c>
      <c r="U90" s="39">
        <v>0</v>
      </c>
      <c r="V90" s="39">
        <f>ROUND(E90*U90,2)</f>
        <v>0</v>
      </c>
      <c r="W90" s="39"/>
      <c r="X90" s="39" t="s">
        <v>75</v>
      </c>
      <c r="Y90" s="39" t="s">
        <v>68</v>
      </c>
      <c r="Z90" s="29"/>
      <c r="AA90" s="29"/>
      <c r="AB90" s="29"/>
      <c r="AC90" s="29"/>
      <c r="AD90" s="29"/>
      <c r="AE90" s="29"/>
      <c r="AF90" s="29"/>
      <c r="AG90" s="29" t="s">
        <v>76</v>
      </c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</row>
    <row r="91" spans="1:60" ht="33.75" outlineLevel="2" x14ac:dyDescent="0.2">
      <c r="A91" s="36"/>
      <c r="B91" s="37"/>
      <c r="C91" s="73" t="s">
        <v>206</v>
      </c>
      <c r="D91" s="67"/>
      <c r="E91" s="67"/>
      <c r="F91" s="67"/>
      <c r="G91" s="67"/>
      <c r="H91" s="39"/>
      <c r="I91" s="39"/>
      <c r="J91" s="39"/>
      <c r="K91" s="39"/>
      <c r="L91" s="39"/>
      <c r="M91" s="39"/>
      <c r="N91" s="38"/>
      <c r="O91" s="38"/>
      <c r="P91" s="38"/>
      <c r="Q91" s="38"/>
      <c r="R91" s="39"/>
      <c r="S91" s="39"/>
      <c r="T91" s="39"/>
      <c r="U91" s="39"/>
      <c r="V91" s="39"/>
      <c r="W91" s="39"/>
      <c r="X91" s="39"/>
      <c r="Y91" s="39"/>
      <c r="Z91" s="29"/>
      <c r="AA91" s="29"/>
      <c r="AB91" s="29"/>
      <c r="AC91" s="29"/>
      <c r="AD91" s="29"/>
      <c r="AE91" s="29"/>
      <c r="AF91" s="29"/>
      <c r="AG91" s="29" t="s">
        <v>104</v>
      </c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68" t="str">
        <f>C91</f>
        <v>Nastudování projektu, koordinace prací jednotlivých specialistů (projektant, montér, programátor, revizní technik)koordinace časové souoslednosti, návazností hranic dodávek a montáží, sběr technických podkladů od navazujících profesí, příprava a dohled nad jednotlivými zkouškami, vypracování protokolů zkoušek, příprava dokladové dáčti PD pro odevzdání stavebníkovi.</v>
      </c>
      <c r="BB91" s="29"/>
      <c r="BC91" s="29"/>
      <c r="BD91" s="29"/>
      <c r="BE91" s="29"/>
      <c r="BF91" s="29"/>
      <c r="BG91" s="29"/>
      <c r="BH91" s="29"/>
    </row>
    <row r="92" spans="1:60" outlineLevel="1" x14ac:dyDescent="0.2">
      <c r="A92" s="53">
        <v>52</v>
      </c>
      <c r="B92" s="54" t="s">
        <v>207</v>
      </c>
      <c r="C92" s="70" t="s">
        <v>208</v>
      </c>
      <c r="D92" s="55" t="s">
        <v>209</v>
      </c>
      <c r="E92" s="56">
        <v>5</v>
      </c>
      <c r="F92" s="57"/>
      <c r="G92" s="58">
        <f>ROUND(E92*F92,2)</f>
        <v>0</v>
      </c>
      <c r="H92" s="57"/>
      <c r="I92" s="58">
        <f>ROUND(E92*H92,2)</f>
        <v>0</v>
      </c>
      <c r="J92" s="57"/>
      <c r="K92" s="58">
        <f>ROUND(E92*J92,2)</f>
        <v>0</v>
      </c>
      <c r="L92" s="58">
        <v>21</v>
      </c>
      <c r="M92" s="58">
        <f>G92*(1+L92/100)</f>
        <v>0</v>
      </c>
      <c r="N92" s="56">
        <v>0</v>
      </c>
      <c r="O92" s="56">
        <f>ROUND(E92*N92,2)</f>
        <v>0</v>
      </c>
      <c r="P92" s="56">
        <v>0</v>
      </c>
      <c r="Q92" s="56">
        <f>ROUND(E92*P92,2)</f>
        <v>0</v>
      </c>
      <c r="R92" s="58"/>
      <c r="S92" s="58" t="s">
        <v>96</v>
      </c>
      <c r="T92" s="59" t="s">
        <v>189</v>
      </c>
      <c r="U92" s="39">
        <v>1</v>
      </c>
      <c r="V92" s="39">
        <f>ROUND(E92*U92,2)</f>
        <v>5</v>
      </c>
      <c r="W92" s="39"/>
      <c r="X92" s="39" t="s">
        <v>210</v>
      </c>
      <c r="Y92" s="39" t="s">
        <v>68</v>
      </c>
      <c r="Z92" s="29"/>
      <c r="AA92" s="29"/>
      <c r="AB92" s="29"/>
      <c r="AC92" s="29"/>
      <c r="AD92" s="29"/>
      <c r="AE92" s="29"/>
      <c r="AF92" s="29"/>
      <c r="AG92" s="29" t="s">
        <v>211</v>
      </c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</row>
    <row r="93" spans="1:60" outlineLevel="2" x14ac:dyDescent="0.2">
      <c r="A93" s="36"/>
      <c r="B93" s="37"/>
      <c r="C93" s="73" t="s">
        <v>212</v>
      </c>
      <c r="D93" s="67"/>
      <c r="E93" s="67"/>
      <c r="F93" s="67"/>
      <c r="G93" s="67"/>
      <c r="H93" s="39"/>
      <c r="I93" s="39"/>
      <c r="J93" s="39"/>
      <c r="K93" s="39"/>
      <c r="L93" s="39"/>
      <c r="M93" s="39"/>
      <c r="N93" s="38"/>
      <c r="O93" s="38"/>
      <c r="P93" s="38"/>
      <c r="Q93" s="38"/>
      <c r="R93" s="39"/>
      <c r="S93" s="39"/>
      <c r="T93" s="39"/>
      <c r="U93" s="39"/>
      <c r="V93" s="39"/>
      <c r="W93" s="39"/>
      <c r="X93" s="39"/>
      <c r="Y93" s="39"/>
      <c r="Z93" s="29"/>
      <c r="AA93" s="29"/>
      <c r="AB93" s="29"/>
      <c r="AC93" s="29"/>
      <c r="AD93" s="29"/>
      <c r="AE93" s="29"/>
      <c r="AF93" s="29"/>
      <c r="AG93" s="29" t="s">
        <v>104</v>
      </c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68" t="str">
        <f>C93</f>
        <v>Montáž nových zařízení kvalifikovaným pracovníkem MaR z hlediska poškození stávajících zařízení a uvedení do provozního stavu.</v>
      </c>
      <c r="BB93" s="29"/>
      <c r="BC93" s="29"/>
      <c r="BD93" s="29"/>
      <c r="BE93" s="29"/>
      <c r="BF93" s="29"/>
      <c r="BG93" s="29"/>
      <c r="BH93" s="29"/>
    </row>
    <row r="94" spans="1:60" outlineLevel="1" x14ac:dyDescent="0.2">
      <c r="A94" s="53">
        <v>53</v>
      </c>
      <c r="B94" s="54" t="s">
        <v>213</v>
      </c>
      <c r="C94" s="70" t="s">
        <v>214</v>
      </c>
      <c r="D94" s="55" t="s">
        <v>215</v>
      </c>
      <c r="E94" s="56">
        <v>80</v>
      </c>
      <c r="F94" s="57"/>
      <c r="G94" s="58">
        <f>ROUND(E94*F94,2)</f>
        <v>0</v>
      </c>
      <c r="H94" s="57"/>
      <c r="I94" s="58">
        <f>ROUND(E94*H94,2)</f>
        <v>0</v>
      </c>
      <c r="J94" s="57"/>
      <c r="K94" s="58">
        <f>ROUND(E94*J94,2)</f>
        <v>0</v>
      </c>
      <c r="L94" s="58">
        <v>21</v>
      </c>
      <c r="M94" s="58">
        <f>G94*(1+L94/100)</f>
        <v>0</v>
      </c>
      <c r="N94" s="56">
        <v>0</v>
      </c>
      <c r="O94" s="56">
        <f>ROUND(E94*N94,2)</f>
        <v>0</v>
      </c>
      <c r="P94" s="56">
        <v>0</v>
      </c>
      <c r="Q94" s="56">
        <f>ROUND(E94*P94,2)</f>
        <v>0</v>
      </c>
      <c r="R94" s="58"/>
      <c r="S94" s="58" t="s">
        <v>96</v>
      </c>
      <c r="T94" s="59" t="s">
        <v>189</v>
      </c>
      <c r="U94" s="39">
        <v>0</v>
      </c>
      <c r="V94" s="39">
        <f>ROUND(E94*U94,2)</f>
        <v>0</v>
      </c>
      <c r="W94" s="39"/>
      <c r="X94" s="39" t="s">
        <v>67</v>
      </c>
      <c r="Y94" s="39" t="s">
        <v>68</v>
      </c>
      <c r="Z94" s="29"/>
      <c r="AA94" s="29"/>
      <c r="AB94" s="29"/>
      <c r="AC94" s="29"/>
      <c r="AD94" s="29"/>
      <c r="AE94" s="29"/>
      <c r="AF94" s="29"/>
      <c r="AG94" s="29" t="s">
        <v>69</v>
      </c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</row>
    <row r="95" spans="1:60" outlineLevel="2" x14ac:dyDescent="0.2">
      <c r="A95" s="36"/>
      <c r="B95" s="37"/>
      <c r="C95" s="73" t="s">
        <v>216</v>
      </c>
      <c r="D95" s="67"/>
      <c r="E95" s="67"/>
      <c r="F95" s="67"/>
      <c r="G95" s="67"/>
      <c r="H95" s="39"/>
      <c r="I95" s="39"/>
      <c r="J95" s="39"/>
      <c r="K95" s="39"/>
      <c r="L95" s="39"/>
      <c r="M95" s="39"/>
      <c r="N95" s="38"/>
      <c r="O95" s="38"/>
      <c r="P95" s="38"/>
      <c r="Q95" s="38"/>
      <c r="R95" s="39"/>
      <c r="S95" s="39"/>
      <c r="T95" s="39"/>
      <c r="U95" s="39"/>
      <c r="V95" s="39"/>
      <c r="W95" s="39"/>
      <c r="X95" s="39"/>
      <c r="Y95" s="39"/>
      <c r="Z95" s="29"/>
      <c r="AA95" s="29"/>
      <c r="AB95" s="29"/>
      <c r="AC95" s="29"/>
      <c r="AD95" s="29"/>
      <c r="AE95" s="29"/>
      <c r="AF95" s="29"/>
      <c r="AG95" s="29" t="s">
        <v>104</v>
      </c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</row>
    <row r="96" spans="1:60" outlineLevel="1" x14ac:dyDescent="0.2">
      <c r="A96" s="53">
        <v>54</v>
      </c>
      <c r="B96" s="54" t="s">
        <v>217</v>
      </c>
      <c r="C96" s="70" t="s">
        <v>218</v>
      </c>
      <c r="D96" s="55" t="s">
        <v>209</v>
      </c>
      <c r="E96" s="56">
        <v>40</v>
      </c>
      <c r="F96" s="57"/>
      <c r="G96" s="58">
        <f>ROUND(E96*F96,2)</f>
        <v>0</v>
      </c>
      <c r="H96" s="57"/>
      <c r="I96" s="58">
        <f>ROUND(E96*H96,2)</f>
        <v>0</v>
      </c>
      <c r="J96" s="57"/>
      <c r="K96" s="58">
        <f>ROUND(E96*J96,2)</f>
        <v>0</v>
      </c>
      <c r="L96" s="58">
        <v>21</v>
      </c>
      <c r="M96" s="58">
        <f>G96*(1+L96/100)</f>
        <v>0</v>
      </c>
      <c r="N96" s="56">
        <v>0</v>
      </c>
      <c r="O96" s="56">
        <f>ROUND(E96*N96,2)</f>
        <v>0</v>
      </c>
      <c r="P96" s="56">
        <v>0</v>
      </c>
      <c r="Q96" s="56">
        <f>ROUND(E96*P96,2)</f>
        <v>0</v>
      </c>
      <c r="R96" s="58"/>
      <c r="S96" s="58" t="s">
        <v>96</v>
      </c>
      <c r="T96" s="59" t="s">
        <v>219</v>
      </c>
      <c r="U96" s="39">
        <v>1</v>
      </c>
      <c r="V96" s="39">
        <f>ROUND(E96*U96,2)</f>
        <v>40</v>
      </c>
      <c r="W96" s="39"/>
      <c r="X96" s="39" t="s">
        <v>210</v>
      </c>
      <c r="Y96" s="39" t="s">
        <v>68</v>
      </c>
      <c r="Z96" s="29"/>
      <c r="AA96" s="29"/>
      <c r="AB96" s="29"/>
      <c r="AC96" s="29"/>
      <c r="AD96" s="29"/>
      <c r="AE96" s="29"/>
      <c r="AF96" s="29"/>
      <c r="AG96" s="29" t="s">
        <v>211</v>
      </c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</row>
    <row r="97" spans="1:60" ht="22.5" outlineLevel="2" x14ac:dyDescent="0.2">
      <c r="A97" s="36"/>
      <c r="B97" s="37"/>
      <c r="C97" s="73" t="s">
        <v>220</v>
      </c>
      <c r="D97" s="67"/>
      <c r="E97" s="67"/>
      <c r="F97" s="67"/>
      <c r="G97" s="67"/>
      <c r="H97" s="39"/>
      <c r="I97" s="39"/>
      <c r="J97" s="39"/>
      <c r="K97" s="39"/>
      <c r="L97" s="39"/>
      <c r="M97" s="39"/>
      <c r="N97" s="38"/>
      <c r="O97" s="38"/>
      <c r="P97" s="38"/>
      <c r="Q97" s="38"/>
      <c r="R97" s="39"/>
      <c r="S97" s="39"/>
      <c r="T97" s="39"/>
      <c r="U97" s="39"/>
      <c r="V97" s="39"/>
      <c r="W97" s="39"/>
      <c r="X97" s="39"/>
      <c r="Y97" s="39"/>
      <c r="Z97" s="29"/>
      <c r="AA97" s="29"/>
      <c r="AB97" s="29"/>
      <c r="AC97" s="29"/>
      <c r="AD97" s="29"/>
      <c r="AE97" s="29"/>
      <c r="AF97" s="29"/>
      <c r="AG97" s="29" t="s">
        <v>104</v>
      </c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68" t="str">
        <f>C97</f>
        <v>Demontáž stávajích zařízení kvalifikovaným pracovníkem MaR, zabezpečení odpojení z hlediska poškození zařízení, úschova zařízení pro následnou montáž,  zajištění provizorního stavu komunikace.</v>
      </c>
      <c r="BB97" s="29"/>
      <c r="BC97" s="29"/>
      <c r="BD97" s="29"/>
      <c r="BE97" s="29"/>
      <c r="BF97" s="29"/>
      <c r="BG97" s="29"/>
      <c r="BH97" s="29"/>
    </row>
    <row r="98" spans="1:60" outlineLevel="1" x14ac:dyDescent="0.2">
      <c r="A98" s="60">
        <v>55</v>
      </c>
      <c r="B98" s="61" t="s">
        <v>221</v>
      </c>
      <c r="C98" s="72" t="s">
        <v>222</v>
      </c>
      <c r="D98" s="62" t="s">
        <v>209</v>
      </c>
      <c r="E98" s="63">
        <v>3</v>
      </c>
      <c r="F98" s="64"/>
      <c r="G98" s="65">
        <f>ROUND(E98*F98,2)</f>
        <v>0</v>
      </c>
      <c r="H98" s="64"/>
      <c r="I98" s="65">
        <f>ROUND(E98*H98,2)</f>
        <v>0</v>
      </c>
      <c r="J98" s="64"/>
      <c r="K98" s="65">
        <f>ROUND(E98*J98,2)</f>
        <v>0</v>
      </c>
      <c r="L98" s="65">
        <v>21</v>
      </c>
      <c r="M98" s="65">
        <f>G98*(1+L98/100)</f>
        <v>0</v>
      </c>
      <c r="N98" s="63">
        <v>0</v>
      </c>
      <c r="O98" s="63">
        <f>ROUND(E98*N98,2)</f>
        <v>0</v>
      </c>
      <c r="P98" s="63">
        <v>0</v>
      </c>
      <c r="Q98" s="63">
        <f>ROUND(E98*P98,2)</f>
        <v>0</v>
      </c>
      <c r="R98" s="65" t="s">
        <v>223</v>
      </c>
      <c r="S98" s="65" t="s">
        <v>65</v>
      </c>
      <c r="T98" s="66" t="s">
        <v>74</v>
      </c>
      <c r="U98" s="39">
        <v>1</v>
      </c>
      <c r="V98" s="39">
        <f>ROUND(E98*U98,2)</f>
        <v>3</v>
      </c>
      <c r="W98" s="39"/>
      <c r="X98" s="39" t="s">
        <v>210</v>
      </c>
      <c r="Y98" s="39" t="s">
        <v>68</v>
      </c>
      <c r="Z98" s="29"/>
      <c r="AA98" s="29"/>
      <c r="AB98" s="29"/>
      <c r="AC98" s="29"/>
      <c r="AD98" s="29"/>
      <c r="AE98" s="29"/>
      <c r="AF98" s="29"/>
      <c r="AG98" s="29" t="s">
        <v>211</v>
      </c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</row>
    <row r="99" spans="1:60" outlineLevel="1" x14ac:dyDescent="0.2">
      <c r="A99" s="53">
        <v>56</v>
      </c>
      <c r="B99" s="54" t="s">
        <v>224</v>
      </c>
      <c r="C99" s="70" t="s">
        <v>225</v>
      </c>
      <c r="D99" s="55" t="s">
        <v>182</v>
      </c>
      <c r="E99" s="56">
        <v>1</v>
      </c>
      <c r="F99" s="57"/>
      <c r="G99" s="58">
        <f>ROUND(E99*F99,2)</f>
        <v>0</v>
      </c>
      <c r="H99" s="57"/>
      <c r="I99" s="58">
        <f>ROUND(E99*H99,2)</f>
        <v>0</v>
      </c>
      <c r="J99" s="57"/>
      <c r="K99" s="58">
        <f>ROUND(E99*J99,2)</f>
        <v>0</v>
      </c>
      <c r="L99" s="58">
        <v>21</v>
      </c>
      <c r="M99" s="58">
        <f>G99*(1+L99/100)</f>
        <v>0</v>
      </c>
      <c r="N99" s="56">
        <v>0</v>
      </c>
      <c r="O99" s="56">
        <f>ROUND(E99*N99,2)</f>
        <v>0</v>
      </c>
      <c r="P99" s="56">
        <v>0</v>
      </c>
      <c r="Q99" s="56">
        <f>ROUND(E99*P99,2)</f>
        <v>0</v>
      </c>
      <c r="R99" s="58"/>
      <c r="S99" s="58" t="s">
        <v>96</v>
      </c>
      <c r="T99" s="59" t="s">
        <v>189</v>
      </c>
      <c r="U99" s="39">
        <v>0</v>
      </c>
      <c r="V99" s="39">
        <f>ROUND(E99*U99,2)</f>
        <v>0</v>
      </c>
      <c r="W99" s="39"/>
      <c r="X99" s="39" t="s">
        <v>67</v>
      </c>
      <c r="Y99" s="39" t="s">
        <v>68</v>
      </c>
      <c r="Z99" s="29"/>
      <c r="AA99" s="29"/>
      <c r="AB99" s="29"/>
      <c r="AC99" s="29"/>
      <c r="AD99" s="29"/>
      <c r="AE99" s="29"/>
      <c r="AF99" s="29"/>
      <c r="AG99" s="29" t="s">
        <v>69</v>
      </c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</row>
    <row r="100" spans="1:60" outlineLevel="2" x14ac:dyDescent="0.2">
      <c r="A100" s="36"/>
      <c r="B100" s="37"/>
      <c r="C100" s="73" t="s">
        <v>226</v>
      </c>
      <c r="D100" s="67"/>
      <c r="E100" s="67"/>
      <c r="F100" s="67"/>
      <c r="G100" s="67"/>
      <c r="H100" s="39"/>
      <c r="I100" s="39"/>
      <c r="J100" s="39"/>
      <c r="K100" s="39"/>
      <c r="L100" s="39"/>
      <c r="M100" s="39"/>
      <c r="N100" s="38"/>
      <c r="O100" s="38"/>
      <c r="P100" s="38"/>
      <c r="Q100" s="38"/>
      <c r="R100" s="39"/>
      <c r="S100" s="39"/>
      <c r="T100" s="39"/>
      <c r="U100" s="39"/>
      <c r="V100" s="39"/>
      <c r="W100" s="39"/>
      <c r="X100" s="39"/>
      <c r="Y100" s="39"/>
      <c r="Z100" s="29"/>
      <c r="AA100" s="29"/>
      <c r="AB100" s="29"/>
      <c r="AC100" s="29"/>
      <c r="AD100" s="29"/>
      <c r="AE100" s="29"/>
      <c r="AF100" s="29"/>
      <c r="AG100" s="29" t="s">
        <v>104</v>
      </c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</row>
    <row r="101" spans="1:60" outlineLevel="1" x14ac:dyDescent="0.2">
      <c r="A101" s="53">
        <v>57</v>
      </c>
      <c r="B101" s="54" t="s">
        <v>227</v>
      </c>
      <c r="C101" s="70" t="s">
        <v>228</v>
      </c>
      <c r="D101" s="55" t="s">
        <v>209</v>
      </c>
      <c r="E101" s="56">
        <v>12</v>
      </c>
      <c r="F101" s="57"/>
      <c r="G101" s="58">
        <f>ROUND(E101*F101,2)</f>
        <v>0</v>
      </c>
      <c r="H101" s="57"/>
      <c r="I101" s="58">
        <f>ROUND(E101*H101,2)</f>
        <v>0</v>
      </c>
      <c r="J101" s="57"/>
      <c r="K101" s="58">
        <f>ROUND(E101*J101,2)</f>
        <v>0</v>
      </c>
      <c r="L101" s="58">
        <v>21</v>
      </c>
      <c r="M101" s="58">
        <f>G101*(1+L101/100)</f>
        <v>0</v>
      </c>
      <c r="N101" s="56">
        <v>0</v>
      </c>
      <c r="O101" s="56">
        <f>ROUND(E101*N101,2)</f>
        <v>0</v>
      </c>
      <c r="P101" s="56">
        <v>0</v>
      </c>
      <c r="Q101" s="56">
        <f>ROUND(E101*P101,2)</f>
        <v>0</v>
      </c>
      <c r="R101" s="58"/>
      <c r="S101" s="58" t="s">
        <v>96</v>
      </c>
      <c r="T101" s="59" t="s">
        <v>189</v>
      </c>
      <c r="U101" s="39">
        <v>1</v>
      </c>
      <c r="V101" s="39">
        <f>ROUND(E101*U101,2)</f>
        <v>12</v>
      </c>
      <c r="W101" s="39"/>
      <c r="X101" s="39" t="s">
        <v>210</v>
      </c>
      <c r="Y101" s="39" t="s">
        <v>68</v>
      </c>
      <c r="Z101" s="29"/>
      <c r="AA101" s="29"/>
      <c r="AB101" s="29"/>
      <c r="AC101" s="29"/>
      <c r="AD101" s="29"/>
      <c r="AE101" s="29"/>
      <c r="AF101" s="29"/>
      <c r="AG101" s="29" t="s">
        <v>211</v>
      </c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</row>
    <row r="102" spans="1:60" outlineLevel="2" x14ac:dyDescent="0.2">
      <c r="A102" s="36"/>
      <c r="B102" s="37"/>
      <c r="C102" s="73" t="s">
        <v>212</v>
      </c>
      <c r="D102" s="67"/>
      <c r="E102" s="67"/>
      <c r="F102" s="67"/>
      <c r="G102" s="67"/>
      <c r="H102" s="39"/>
      <c r="I102" s="39"/>
      <c r="J102" s="39"/>
      <c r="K102" s="39"/>
      <c r="L102" s="39"/>
      <c r="M102" s="39"/>
      <c r="N102" s="38"/>
      <c r="O102" s="38"/>
      <c r="P102" s="38"/>
      <c r="Q102" s="38"/>
      <c r="R102" s="39"/>
      <c r="S102" s="39"/>
      <c r="T102" s="39"/>
      <c r="U102" s="39"/>
      <c r="V102" s="39"/>
      <c r="W102" s="39"/>
      <c r="X102" s="39"/>
      <c r="Y102" s="39"/>
      <c r="Z102" s="29"/>
      <c r="AA102" s="29"/>
      <c r="AB102" s="29"/>
      <c r="AC102" s="29"/>
      <c r="AD102" s="29"/>
      <c r="AE102" s="29"/>
      <c r="AF102" s="29"/>
      <c r="AG102" s="29" t="s">
        <v>104</v>
      </c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68" t="str">
        <f>C102</f>
        <v>Montáž nových zařízení kvalifikovaným pracovníkem MaR z hlediska poškození stávajících zařízení a uvedení do provozního stavu.</v>
      </c>
      <c r="BB102" s="29"/>
      <c r="BC102" s="29"/>
      <c r="BD102" s="29"/>
      <c r="BE102" s="29"/>
      <c r="BF102" s="29"/>
      <c r="BG102" s="29"/>
      <c r="BH102" s="29"/>
    </row>
    <row r="103" spans="1:60" ht="22.5" outlineLevel="1" x14ac:dyDescent="0.2">
      <c r="A103" s="60">
        <v>58</v>
      </c>
      <c r="B103" s="61" t="s">
        <v>229</v>
      </c>
      <c r="C103" s="72" t="s">
        <v>230</v>
      </c>
      <c r="D103" s="62" t="s">
        <v>109</v>
      </c>
      <c r="E103" s="63">
        <v>1</v>
      </c>
      <c r="F103" s="64"/>
      <c r="G103" s="65">
        <f>ROUND(E103*F103,2)</f>
        <v>0</v>
      </c>
      <c r="H103" s="64"/>
      <c r="I103" s="65">
        <f>ROUND(E103*H103,2)</f>
        <v>0</v>
      </c>
      <c r="J103" s="64"/>
      <c r="K103" s="65">
        <f>ROUND(E103*J103,2)</f>
        <v>0</v>
      </c>
      <c r="L103" s="65">
        <v>21</v>
      </c>
      <c r="M103" s="65">
        <f>G103*(1+L103/100)</f>
        <v>0</v>
      </c>
      <c r="N103" s="63">
        <v>2.9999999999999997E-4</v>
      </c>
      <c r="O103" s="63">
        <f>ROUND(E103*N103,2)</f>
        <v>0</v>
      </c>
      <c r="P103" s="63">
        <v>0</v>
      </c>
      <c r="Q103" s="63">
        <f>ROUND(E103*P103,2)</f>
        <v>0</v>
      </c>
      <c r="R103" s="65" t="s">
        <v>64</v>
      </c>
      <c r="S103" s="65" t="s">
        <v>65</v>
      </c>
      <c r="T103" s="66" t="s">
        <v>65</v>
      </c>
      <c r="U103" s="39">
        <v>0</v>
      </c>
      <c r="V103" s="39">
        <f>ROUND(E103*U103,2)</f>
        <v>0</v>
      </c>
      <c r="W103" s="39"/>
      <c r="X103" s="39" t="s">
        <v>67</v>
      </c>
      <c r="Y103" s="39" t="s">
        <v>68</v>
      </c>
      <c r="Z103" s="29"/>
      <c r="AA103" s="29"/>
      <c r="AB103" s="29"/>
      <c r="AC103" s="29"/>
      <c r="AD103" s="29"/>
      <c r="AE103" s="29"/>
      <c r="AF103" s="29"/>
      <c r="AG103" s="29" t="s">
        <v>69</v>
      </c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</row>
    <row r="104" spans="1:60" outlineLevel="1" x14ac:dyDescent="0.2">
      <c r="A104" s="53">
        <v>59</v>
      </c>
      <c r="B104" s="54" t="s">
        <v>231</v>
      </c>
      <c r="C104" s="70" t="s">
        <v>232</v>
      </c>
      <c r="D104" s="55" t="s">
        <v>182</v>
      </c>
      <c r="E104" s="56">
        <v>1</v>
      </c>
      <c r="F104" s="57"/>
      <c r="G104" s="58">
        <f>ROUND(E104*F104,2)</f>
        <v>0</v>
      </c>
      <c r="H104" s="57"/>
      <c r="I104" s="58">
        <f>ROUND(E104*H104,2)</f>
        <v>0</v>
      </c>
      <c r="J104" s="57"/>
      <c r="K104" s="58">
        <f>ROUND(E104*J104,2)</f>
        <v>0</v>
      </c>
      <c r="L104" s="58">
        <v>21</v>
      </c>
      <c r="M104" s="58">
        <f>G104*(1+L104/100)</f>
        <v>0</v>
      </c>
      <c r="N104" s="56">
        <v>0</v>
      </c>
      <c r="O104" s="56">
        <f>ROUND(E104*N104,2)</f>
        <v>0</v>
      </c>
      <c r="P104" s="56">
        <v>0</v>
      </c>
      <c r="Q104" s="56">
        <f>ROUND(E104*P104,2)</f>
        <v>0</v>
      </c>
      <c r="R104" s="58"/>
      <c r="S104" s="58" t="s">
        <v>96</v>
      </c>
      <c r="T104" s="59" t="s">
        <v>189</v>
      </c>
      <c r="U104" s="39">
        <v>0</v>
      </c>
      <c r="V104" s="39">
        <f>ROUND(E104*U104,2)</f>
        <v>0</v>
      </c>
      <c r="W104" s="39"/>
      <c r="X104" s="39" t="s">
        <v>67</v>
      </c>
      <c r="Y104" s="39" t="s">
        <v>68</v>
      </c>
      <c r="Z104" s="29"/>
      <c r="AA104" s="29"/>
      <c r="AB104" s="29"/>
      <c r="AC104" s="29"/>
      <c r="AD104" s="29"/>
      <c r="AE104" s="29"/>
      <c r="AF104" s="29"/>
      <c r="AG104" s="29" t="s">
        <v>69</v>
      </c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</row>
    <row r="105" spans="1:60" outlineLevel="2" x14ac:dyDescent="0.2">
      <c r="A105" s="36"/>
      <c r="B105" s="37"/>
      <c r="C105" s="73" t="s">
        <v>226</v>
      </c>
      <c r="D105" s="67"/>
      <c r="E105" s="67"/>
      <c r="F105" s="67"/>
      <c r="G105" s="67"/>
      <c r="H105" s="39"/>
      <c r="I105" s="39"/>
      <c r="J105" s="39"/>
      <c r="K105" s="39"/>
      <c r="L105" s="39"/>
      <c r="M105" s="39"/>
      <c r="N105" s="38"/>
      <c r="O105" s="38"/>
      <c r="P105" s="38"/>
      <c r="Q105" s="38"/>
      <c r="R105" s="39"/>
      <c r="S105" s="39"/>
      <c r="T105" s="39"/>
      <c r="U105" s="39"/>
      <c r="V105" s="39"/>
      <c r="W105" s="39"/>
      <c r="X105" s="39"/>
      <c r="Y105" s="39"/>
      <c r="Z105" s="29"/>
      <c r="AA105" s="29"/>
      <c r="AB105" s="29"/>
      <c r="AC105" s="29"/>
      <c r="AD105" s="29"/>
      <c r="AE105" s="29"/>
      <c r="AF105" s="29"/>
      <c r="AG105" s="29" t="s">
        <v>104</v>
      </c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</row>
    <row r="106" spans="1:60" ht="56.25" outlineLevel="1" x14ac:dyDescent="0.2">
      <c r="A106" s="60">
        <v>60</v>
      </c>
      <c r="B106" s="61" t="s">
        <v>61</v>
      </c>
      <c r="C106" s="72" t="s">
        <v>62</v>
      </c>
      <c r="D106" s="62" t="s">
        <v>63</v>
      </c>
      <c r="E106" s="63">
        <v>20</v>
      </c>
      <c r="F106" s="64"/>
      <c r="G106" s="65">
        <f>ROUND(E106*F106,2)</f>
        <v>0</v>
      </c>
      <c r="H106" s="64"/>
      <c r="I106" s="65">
        <f>ROUND(E106*H106,2)</f>
        <v>0</v>
      </c>
      <c r="J106" s="64"/>
      <c r="K106" s="65">
        <f>ROUND(E106*J106,2)</f>
        <v>0</v>
      </c>
      <c r="L106" s="65">
        <v>21</v>
      </c>
      <c r="M106" s="65">
        <f>G106*(1+L106/100)</f>
        <v>0</v>
      </c>
      <c r="N106" s="63">
        <v>1.4999999999999999E-4</v>
      </c>
      <c r="O106" s="63">
        <f>ROUND(E106*N106,2)</f>
        <v>0</v>
      </c>
      <c r="P106" s="63">
        <v>0</v>
      </c>
      <c r="Q106" s="63">
        <f>ROUND(E106*P106,2)</f>
        <v>0</v>
      </c>
      <c r="R106" s="65" t="s">
        <v>64</v>
      </c>
      <c r="S106" s="65" t="s">
        <v>65</v>
      </c>
      <c r="T106" s="66" t="s">
        <v>66</v>
      </c>
      <c r="U106" s="39">
        <v>0</v>
      </c>
      <c r="V106" s="39">
        <f>ROUND(E106*U106,2)</f>
        <v>0</v>
      </c>
      <c r="W106" s="39"/>
      <c r="X106" s="39" t="s">
        <v>67</v>
      </c>
      <c r="Y106" s="39" t="s">
        <v>68</v>
      </c>
      <c r="Z106" s="29"/>
      <c r="AA106" s="29"/>
      <c r="AB106" s="29"/>
      <c r="AC106" s="29"/>
      <c r="AD106" s="29"/>
      <c r="AE106" s="29"/>
      <c r="AF106" s="29"/>
      <c r="AG106" s="29" t="s">
        <v>69</v>
      </c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</row>
    <row r="107" spans="1:60" outlineLevel="1" x14ac:dyDescent="0.2">
      <c r="A107" s="53">
        <v>61</v>
      </c>
      <c r="B107" s="54" t="s">
        <v>72</v>
      </c>
      <c r="C107" s="70" t="s">
        <v>73</v>
      </c>
      <c r="D107" s="55" t="s">
        <v>63</v>
      </c>
      <c r="E107" s="56">
        <v>20</v>
      </c>
      <c r="F107" s="57"/>
      <c r="G107" s="58">
        <f>ROUND(E107*F107,2)</f>
        <v>0</v>
      </c>
      <c r="H107" s="57"/>
      <c r="I107" s="58">
        <f>ROUND(E107*H107,2)</f>
        <v>0</v>
      </c>
      <c r="J107" s="57"/>
      <c r="K107" s="58">
        <f>ROUND(E107*J107,2)</f>
        <v>0</v>
      </c>
      <c r="L107" s="58">
        <v>21</v>
      </c>
      <c r="M107" s="58">
        <f>G107*(1+L107/100)</f>
        <v>0</v>
      </c>
      <c r="N107" s="56">
        <v>0</v>
      </c>
      <c r="O107" s="56">
        <f>ROUND(E107*N107,2)</f>
        <v>0</v>
      </c>
      <c r="P107" s="56">
        <v>0</v>
      </c>
      <c r="Q107" s="56">
        <f>ROUND(E107*P107,2)</f>
        <v>0</v>
      </c>
      <c r="R107" s="58" t="s">
        <v>24</v>
      </c>
      <c r="S107" s="58" t="s">
        <v>65</v>
      </c>
      <c r="T107" s="59" t="s">
        <v>74</v>
      </c>
      <c r="U107" s="39">
        <v>9.955E-2</v>
      </c>
      <c r="V107" s="39">
        <f>ROUND(E107*U107,2)</f>
        <v>1.99</v>
      </c>
      <c r="W107" s="39"/>
      <c r="X107" s="39" t="s">
        <v>75</v>
      </c>
      <c r="Y107" s="39" t="s">
        <v>68</v>
      </c>
      <c r="Z107" s="29"/>
      <c r="AA107" s="29"/>
      <c r="AB107" s="29"/>
      <c r="AC107" s="29"/>
      <c r="AD107" s="29"/>
      <c r="AE107" s="29"/>
      <c r="AF107" s="29"/>
      <c r="AG107" s="29" t="s">
        <v>76</v>
      </c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</row>
    <row r="108" spans="1:60" outlineLevel="2" x14ac:dyDescent="0.2">
      <c r="A108" s="36"/>
      <c r="B108" s="37"/>
      <c r="C108" s="71" t="s">
        <v>233</v>
      </c>
      <c r="D108" s="40"/>
      <c r="E108" s="41">
        <v>20</v>
      </c>
      <c r="F108" s="39"/>
      <c r="G108" s="39"/>
      <c r="H108" s="39"/>
      <c r="I108" s="39"/>
      <c r="J108" s="39"/>
      <c r="K108" s="39"/>
      <c r="L108" s="39"/>
      <c r="M108" s="39"/>
      <c r="N108" s="38"/>
      <c r="O108" s="38"/>
      <c r="P108" s="38"/>
      <c r="Q108" s="38"/>
      <c r="R108" s="39"/>
      <c r="S108" s="39"/>
      <c r="T108" s="39"/>
      <c r="U108" s="39"/>
      <c r="V108" s="39"/>
      <c r="W108" s="39"/>
      <c r="X108" s="39"/>
      <c r="Y108" s="39"/>
      <c r="Z108" s="29"/>
      <c r="AA108" s="29"/>
      <c r="AB108" s="29"/>
      <c r="AC108" s="29"/>
      <c r="AD108" s="29"/>
      <c r="AE108" s="29"/>
      <c r="AF108" s="29"/>
      <c r="AG108" s="29" t="s">
        <v>71</v>
      </c>
      <c r="AH108" s="29">
        <v>5</v>
      </c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</row>
    <row r="109" spans="1:60" x14ac:dyDescent="0.2">
      <c r="A109" s="43" t="s">
        <v>59</v>
      </c>
      <c r="B109" s="44" t="s">
        <v>18</v>
      </c>
      <c r="C109" s="69" t="s">
        <v>28</v>
      </c>
      <c r="D109" s="45"/>
      <c r="E109" s="46"/>
      <c r="F109" s="47"/>
      <c r="G109" s="47">
        <f>SUMIF(AG110:AG112,"&lt;&gt;NOR",G110:G112)</f>
        <v>0</v>
      </c>
      <c r="H109" s="47"/>
      <c r="I109" s="47">
        <f>SUM(I110:I112)</f>
        <v>0</v>
      </c>
      <c r="J109" s="47"/>
      <c r="K109" s="47">
        <f>SUM(K110:K112)</f>
        <v>0</v>
      </c>
      <c r="L109" s="47"/>
      <c r="M109" s="47">
        <f>SUM(M110:M112)</f>
        <v>0</v>
      </c>
      <c r="N109" s="46"/>
      <c r="O109" s="46">
        <f>SUM(O110:O112)</f>
        <v>0</v>
      </c>
      <c r="P109" s="46"/>
      <c r="Q109" s="46">
        <f>SUM(Q110:Q112)</f>
        <v>0</v>
      </c>
      <c r="R109" s="47"/>
      <c r="S109" s="47"/>
      <c r="T109" s="48"/>
      <c r="U109" s="42"/>
      <c r="V109" s="42">
        <f>SUM(V110:V112)</f>
        <v>2.58</v>
      </c>
      <c r="W109" s="42"/>
      <c r="X109" s="42"/>
      <c r="Y109" s="42"/>
      <c r="AG109" t="s">
        <v>60</v>
      </c>
    </row>
    <row r="110" spans="1:60" outlineLevel="1" x14ac:dyDescent="0.2">
      <c r="A110" s="60">
        <v>62</v>
      </c>
      <c r="B110" s="61" t="s">
        <v>234</v>
      </c>
      <c r="C110" s="72" t="s">
        <v>235</v>
      </c>
      <c r="D110" s="62" t="s">
        <v>63</v>
      </c>
      <c r="E110" s="63">
        <v>10</v>
      </c>
      <c r="F110" s="64"/>
      <c r="G110" s="65">
        <f>ROUND(E110*F110,2)</f>
        <v>0</v>
      </c>
      <c r="H110" s="64"/>
      <c r="I110" s="65">
        <f>ROUND(E110*H110,2)</f>
        <v>0</v>
      </c>
      <c r="J110" s="64"/>
      <c r="K110" s="65">
        <f>ROUND(E110*J110,2)</f>
        <v>0</v>
      </c>
      <c r="L110" s="65">
        <v>21</v>
      </c>
      <c r="M110" s="65">
        <f>G110*(1+L110/100)</f>
        <v>0</v>
      </c>
      <c r="N110" s="63">
        <v>6.9999999999999994E-5</v>
      </c>
      <c r="O110" s="63">
        <f>ROUND(E110*N110,2)</f>
        <v>0</v>
      </c>
      <c r="P110" s="63">
        <v>0</v>
      </c>
      <c r="Q110" s="63">
        <f>ROUND(E110*P110,2)</f>
        <v>0</v>
      </c>
      <c r="R110" s="65" t="s">
        <v>24</v>
      </c>
      <c r="S110" s="65" t="s">
        <v>65</v>
      </c>
      <c r="T110" s="66" t="s">
        <v>74</v>
      </c>
      <c r="U110" s="39">
        <v>4.6670000000000003E-2</v>
      </c>
      <c r="V110" s="39">
        <f>ROUND(E110*U110,2)</f>
        <v>0.47</v>
      </c>
      <c r="W110" s="39"/>
      <c r="X110" s="39" t="s">
        <v>75</v>
      </c>
      <c r="Y110" s="39" t="s">
        <v>68</v>
      </c>
      <c r="Z110" s="29"/>
      <c r="AA110" s="29"/>
      <c r="AB110" s="29"/>
      <c r="AC110" s="29"/>
      <c r="AD110" s="29"/>
      <c r="AE110" s="29"/>
      <c r="AF110" s="29"/>
      <c r="AG110" s="29" t="s">
        <v>236</v>
      </c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</row>
    <row r="111" spans="1:60" ht="22.5" outlineLevel="1" x14ac:dyDescent="0.2">
      <c r="A111" s="60">
        <v>63</v>
      </c>
      <c r="B111" s="61" t="s">
        <v>237</v>
      </c>
      <c r="C111" s="72" t="s">
        <v>238</v>
      </c>
      <c r="D111" s="62" t="s">
        <v>109</v>
      </c>
      <c r="E111" s="63">
        <v>8</v>
      </c>
      <c r="F111" s="64"/>
      <c r="G111" s="65">
        <f>ROUND(E111*F111,2)</f>
        <v>0</v>
      </c>
      <c r="H111" s="64"/>
      <c r="I111" s="65">
        <f>ROUND(E111*H111,2)</f>
        <v>0</v>
      </c>
      <c r="J111" s="64"/>
      <c r="K111" s="65">
        <f>ROUND(E111*J111,2)</f>
        <v>0</v>
      </c>
      <c r="L111" s="65">
        <v>21</v>
      </c>
      <c r="M111" s="65">
        <f>G111*(1+L111/100)</f>
        <v>0</v>
      </c>
      <c r="N111" s="63">
        <v>2.5000000000000001E-4</v>
      </c>
      <c r="O111" s="63">
        <f>ROUND(E111*N111,2)</f>
        <v>0</v>
      </c>
      <c r="P111" s="63">
        <v>0</v>
      </c>
      <c r="Q111" s="63">
        <f>ROUND(E111*P111,2)</f>
        <v>0</v>
      </c>
      <c r="R111" s="65" t="s">
        <v>24</v>
      </c>
      <c r="S111" s="65" t="s">
        <v>65</v>
      </c>
      <c r="T111" s="66" t="s">
        <v>74</v>
      </c>
      <c r="U111" s="39">
        <v>0.26417000000000002</v>
      </c>
      <c r="V111" s="39">
        <f>ROUND(E111*U111,2)</f>
        <v>2.11</v>
      </c>
      <c r="W111" s="39"/>
      <c r="X111" s="39" t="s">
        <v>75</v>
      </c>
      <c r="Y111" s="39" t="s">
        <v>68</v>
      </c>
      <c r="Z111" s="29"/>
      <c r="AA111" s="29"/>
      <c r="AB111" s="29"/>
      <c r="AC111" s="29"/>
      <c r="AD111" s="29"/>
      <c r="AE111" s="29"/>
      <c r="AF111" s="29"/>
      <c r="AG111" s="29" t="s">
        <v>236</v>
      </c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</row>
    <row r="112" spans="1:60" outlineLevel="1" x14ac:dyDescent="0.2">
      <c r="A112" s="53">
        <v>64</v>
      </c>
      <c r="B112" s="54" t="s">
        <v>239</v>
      </c>
      <c r="C112" s="70" t="s">
        <v>240</v>
      </c>
      <c r="D112" s="55" t="s">
        <v>109</v>
      </c>
      <c r="E112" s="56">
        <v>1</v>
      </c>
      <c r="F112" s="57"/>
      <c r="G112" s="58">
        <f>ROUND(E112*F112,2)</f>
        <v>0</v>
      </c>
      <c r="H112" s="57"/>
      <c r="I112" s="58">
        <f>ROUND(E112*H112,2)</f>
        <v>0</v>
      </c>
      <c r="J112" s="57"/>
      <c r="K112" s="58">
        <f>ROUND(E112*J112,2)</f>
        <v>0</v>
      </c>
      <c r="L112" s="58">
        <v>21</v>
      </c>
      <c r="M112" s="58">
        <f>G112*(1+L112/100)</f>
        <v>0</v>
      </c>
      <c r="N112" s="56">
        <v>0</v>
      </c>
      <c r="O112" s="56">
        <f>ROUND(E112*N112,2)</f>
        <v>0</v>
      </c>
      <c r="P112" s="56">
        <v>0</v>
      </c>
      <c r="Q112" s="56">
        <f>ROUND(E112*P112,2)</f>
        <v>0</v>
      </c>
      <c r="R112" s="58"/>
      <c r="S112" s="58" t="s">
        <v>96</v>
      </c>
      <c r="T112" s="59" t="s">
        <v>189</v>
      </c>
      <c r="U112" s="39">
        <v>0</v>
      </c>
      <c r="V112" s="39">
        <f>ROUND(E112*U112,2)</f>
        <v>0</v>
      </c>
      <c r="W112" s="39"/>
      <c r="X112" s="39" t="s">
        <v>75</v>
      </c>
      <c r="Y112" s="39" t="s">
        <v>68</v>
      </c>
      <c r="Z112" s="29"/>
      <c r="AA112" s="29"/>
      <c r="AB112" s="29"/>
      <c r="AC112" s="29"/>
      <c r="AD112" s="29"/>
      <c r="AE112" s="29"/>
      <c r="AF112" s="29"/>
      <c r="AG112" s="29" t="s">
        <v>241</v>
      </c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</row>
    <row r="113" spans="1:33" x14ac:dyDescent="0.2">
      <c r="A113" s="1"/>
      <c r="B113" s="2"/>
      <c r="C113" s="74"/>
      <c r="D113" s="4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AE113">
        <v>15</v>
      </c>
      <c r="AF113">
        <v>21</v>
      </c>
      <c r="AG113" t="s">
        <v>45</v>
      </c>
    </row>
    <row r="114" spans="1:33" x14ac:dyDescent="0.2">
      <c r="A114" s="32"/>
      <c r="B114" s="33" t="s">
        <v>5</v>
      </c>
      <c r="C114" s="75"/>
      <c r="D114" s="34"/>
      <c r="E114" s="35"/>
      <c r="F114" s="35"/>
      <c r="G114" s="52">
        <f>G8+G109</f>
        <v>0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AE114">
        <f>SUMIF(L7:L112,AE113,G7:G112)</f>
        <v>0</v>
      </c>
      <c r="AF114">
        <f>SUMIF(L7:L112,AF113,G7:G112)</f>
        <v>0</v>
      </c>
      <c r="AG114" t="s">
        <v>242</v>
      </c>
    </row>
    <row r="115" spans="1:33" x14ac:dyDescent="0.2">
      <c r="C115" s="76"/>
      <c r="D115" s="6"/>
      <c r="AG115" t="s">
        <v>243</v>
      </c>
    </row>
    <row r="116" spans="1:33" x14ac:dyDescent="0.2">
      <c r="D116" s="6"/>
    </row>
    <row r="117" spans="1:33" x14ac:dyDescent="0.2">
      <c r="D117" s="6"/>
    </row>
    <row r="118" spans="1:33" x14ac:dyDescent="0.2">
      <c r="D118" s="6"/>
    </row>
    <row r="119" spans="1:33" x14ac:dyDescent="0.2">
      <c r="D119" s="6"/>
    </row>
    <row r="120" spans="1:33" x14ac:dyDescent="0.2">
      <c r="D120" s="6"/>
    </row>
    <row r="121" spans="1:33" x14ac:dyDescent="0.2">
      <c r="D121" s="6"/>
    </row>
    <row r="122" spans="1:33" x14ac:dyDescent="0.2">
      <c r="D122" s="6"/>
    </row>
    <row r="123" spans="1:33" x14ac:dyDescent="0.2">
      <c r="D123" s="6"/>
    </row>
    <row r="124" spans="1:33" x14ac:dyDescent="0.2">
      <c r="D124" s="6"/>
    </row>
    <row r="125" spans="1:33" x14ac:dyDescent="0.2">
      <c r="D125" s="6"/>
    </row>
    <row r="126" spans="1:33" x14ac:dyDescent="0.2">
      <c r="D126" s="6"/>
    </row>
    <row r="127" spans="1:33" x14ac:dyDescent="0.2">
      <c r="D127" s="6"/>
    </row>
    <row r="128" spans="1:33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  <row r="4972" spans="4:4" x14ac:dyDescent="0.2">
      <c r="D4972" s="6"/>
    </row>
    <row r="4973" spans="4:4" x14ac:dyDescent="0.2">
      <c r="D4973" s="6"/>
    </row>
    <row r="4974" spans="4:4" x14ac:dyDescent="0.2">
      <c r="D4974" s="6"/>
    </row>
    <row r="4975" spans="4:4" x14ac:dyDescent="0.2">
      <c r="D4975" s="6"/>
    </row>
    <row r="4976" spans="4:4" x14ac:dyDescent="0.2">
      <c r="D4976" s="6"/>
    </row>
    <row r="4977" spans="4:4" x14ac:dyDescent="0.2">
      <c r="D4977" s="6"/>
    </row>
    <row r="4978" spans="4:4" x14ac:dyDescent="0.2">
      <c r="D4978" s="6"/>
    </row>
    <row r="4979" spans="4:4" x14ac:dyDescent="0.2">
      <c r="D4979" s="6"/>
    </row>
    <row r="4980" spans="4:4" x14ac:dyDescent="0.2">
      <c r="D4980" s="6"/>
    </row>
    <row r="4981" spans="4:4" x14ac:dyDescent="0.2">
      <c r="D4981" s="6"/>
    </row>
    <row r="4982" spans="4:4" x14ac:dyDescent="0.2">
      <c r="D4982" s="6"/>
    </row>
    <row r="4983" spans="4:4" x14ac:dyDescent="0.2">
      <c r="D4983" s="6"/>
    </row>
    <row r="4984" spans="4:4" x14ac:dyDescent="0.2">
      <c r="D4984" s="6"/>
    </row>
    <row r="4985" spans="4:4" x14ac:dyDescent="0.2">
      <c r="D4985" s="6"/>
    </row>
    <row r="4986" spans="4:4" x14ac:dyDescent="0.2">
      <c r="D4986" s="6"/>
    </row>
    <row r="4987" spans="4:4" x14ac:dyDescent="0.2">
      <c r="D4987" s="6"/>
    </row>
    <row r="4988" spans="4:4" x14ac:dyDescent="0.2">
      <c r="D4988" s="6"/>
    </row>
    <row r="4989" spans="4:4" x14ac:dyDescent="0.2">
      <c r="D4989" s="6"/>
    </row>
    <row r="4990" spans="4:4" x14ac:dyDescent="0.2">
      <c r="D4990" s="6"/>
    </row>
    <row r="4991" spans="4:4" x14ac:dyDescent="0.2">
      <c r="D4991" s="6"/>
    </row>
    <row r="4992" spans="4:4" x14ac:dyDescent="0.2">
      <c r="D4992" s="6"/>
    </row>
    <row r="4993" spans="4:4" x14ac:dyDescent="0.2">
      <c r="D4993" s="6"/>
    </row>
    <row r="4994" spans="4:4" x14ac:dyDescent="0.2">
      <c r="D4994" s="6"/>
    </row>
    <row r="4995" spans="4:4" x14ac:dyDescent="0.2">
      <c r="D4995" s="6"/>
    </row>
    <row r="4996" spans="4:4" x14ac:dyDescent="0.2">
      <c r="D4996" s="6"/>
    </row>
    <row r="4997" spans="4:4" x14ac:dyDescent="0.2">
      <c r="D4997" s="6"/>
    </row>
    <row r="4998" spans="4:4" x14ac:dyDescent="0.2">
      <c r="D4998" s="6"/>
    </row>
    <row r="4999" spans="4:4" x14ac:dyDescent="0.2">
      <c r="D4999" s="6"/>
    </row>
    <row r="5000" spans="4:4" x14ac:dyDescent="0.2">
      <c r="D5000" s="6"/>
    </row>
  </sheetData>
  <sheetProtection algorithmName="SHA-512" hashValue="PWbtwDUBBnAkI8TGl/OvVLIikT5xC8iv7q1474OmebYuqGLAWbStRUToECV6qAOuYQaNYJZY5AVKIz/4CZZ2Qw==" saltValue="DikVrvD1R/mqM/wFU/WCgw==" spinCount="100000" sheet="1" formatRows="0"/>
  <mergeCells count="14">
    <mergeCell ref="C102:G102"/>
    <mergeCell ref="C105:G105"/>
    <mergeCell ref="C88:G88"/>
    <mergeCell ref="C91:G91"/>
    <mergeCell ref="C93:G93"/>
    <mergeCell ref="C95:G95"/>
    <mergeCell ref="C97:G97"/>
    <mergeCell ref="C100:G100"/>
    <mergeCell ref="A1:G1"/>
    <mergeCell ref="C2:G2"/>
    <mergeCell ref="C3:G3"/>
    <mergeCell ref="C4:G4"/>
    <mergeCell ref="C26:G26"/>
    <mergeCell ref="C81:G8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9BCE6-8334-4DF7-A271-59D2F2F2C3E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3" customWidth="1"/>
    <col min="3" max="3" width="63.28515625" style="1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4" t="s">
        <v>31</v>
      </c>
      <c r="B1" s="14"/>
      <c r="C1" s="14"/>
      <c r="D1" s="14"/>
      <c r="E1" s="14"/>
      <c r="F1" s="14"/>
      <c r="G1" s="14"/>
      <c r="AG1" t="s">
        <v>32</v>
      </c>
    </row>
    <row r="2" spans="1:60" ht="24.95" customHeight="1" x14ac:dyDescent="0.2">
      <c r="A2" s="15" t="s">
        <v>1</v>
      </c>
      <c r="B2" s="7" t="s">
        <v>8</v>
      </c>
      <c r="C2" s="18" t="s">
        <v>9</v>
      </c>
      <c r="D2" s="16"/>
      <c r="E2" s="16"/>
      <c r="F2" s="16"/>
      <c r="G2" s="17"/>
      <c r="AG2" t="s">
        <v>33</v>
      </c>
    </row>
    <row r="3" spans="1:60" ht="24.95" customHeight="1" x14ac:dyDescent="0.2">
      <c r="A3" s="15" t="s">
        <v>2</v>
      </c>
      <c r="B3" s="7" t="s">
        <v>10</v>
      </c>
      <c r="C3" s="18" t="s">
        <v>11</v>
      </c>
      <c r="D3" s="16"/>
      <c r="E3" s="16"/>
      <c r="F3" s="16"/>
      <c r="G3" s="17"/>
      <c r="AC3" s="13" t="s">
        <v>34</v>
      </c>
      <c r="AG3" t="s">
        <v>35</v>
      </c>
    </row>
    <row r="4" spans="1:60" ht="24.95" customHeight="1" x14ac:dyDescent="0.2">
      <c r="A4" s="19" t="s">
        <v>3</v>
      </c>
      <c r="B4" s="20" t="s">
        <v>14</v>
      </c>
      <c r="C4" s="21" t="s">
        <v>15</v>
      </c>
      <c r="D4" s="22"/>
      <c r="E4" s="22"/>
      <c r="F4" s="22"/>
      <c r="G4" s="23"/>
      <c r="AG4" t="s">
        <v>36</v>
      </c>
    </row>
    <row r="5" spans="1:60" x14ac:dyDescent="0.2">
      <c r="D5" s="6"/>
    </row>
    <row r="6" spans="1:60" ht="38.25" x14ac:dyDescent="0.2">
      <c r="A6" s="25" t="s">
        <v>37</v>
      </c>
      <c r="B6" s="27" t="s">
        <v>38</v>
      </c>
      <c r="C6" s="27" t="s">
        <v>39</v>
      </c>
      <c r="D6" s="26" t="s">
        <v>40</v>
      </c>
      <c r="E6" s="25" t="s">
        <v>41</v>
      </c>
      <c r="F6" s="24" t="s">
        <v>42</v>
      </c>
      <c r="G6" s="25" t="s">
        <v>5</v>
      </c>
      <c r="H6" s="28" t="s">
        <v>6</v>
      </c>
      <c r="I6" s="28" t="s">
        <v>43</v>
      </c>
      <c r="J6" s="28" t="s">
        <v>7</v>
      </c>
      <c r="K6" s="28" t="s">
        <v>44</v>
      </c>
      <c r="L6" s="28" t="s">
        <v>45</v>
      </c>
      <c r="M6" s="28" t="s">
        <v>46</v>
      </c>
      <c r="N6" s="28" t="s">
        <v>47</v>
      </c>
      <c r="O6" s="28" t="s">
        <v>48</v>
      </c>
      <c r="P6" s="28" t="s">
        <v>49</v>
      </c>
      <c r="Q6" s="28" t="s">
        <v>50</v>
      </c>
      <c r="R6" s="28" t="s">
        <v>51</v>
      </c>
      <c r="S6" s="28" t="s">
        <v>52</v>
      </c>
      <c r="T6" s="28" t="s">
        <v>53</v>
      </c>
      <c r="U6" s="28" t="s">
        <v>54</v>
      </c>
      <c r="V6" s="28" t="s">
        <v>55</v>
      </c>
      <c r="W6" s="28" t="s">
        <v>56</v>
      </c>
      <c r="X6" s="28" t="s">
        <v>57</v>
      </c>
      <c r="Y6" s="28" t="s">
        <v>58</v>
      </c>
    </row>
    <row r="7" spans="1:60" hidden="1" x14ac:dyDescent="0.2">
      <c r="A7" s="1"/>
      <c r="B7" s="2"/>
      <c r="C7" s="2"/>
      <c r="D7" s="4"/>
      <c r="E7" s="30"/>
      <c r="F7" s="31"/>
      <c r="G7" s="31"/>
      <c r="H7" s="31"/>
      <c r="I7" s="31"/>
      <c r="J7" s="31"/>
      <c r="K7" s="31"/>
      <c r="L7" s="31"/>
      <c r="M7" s="31"/>
      <c r="N7" s="30"/>
      <c r="O7" s="30"/>
      <c r="P7" s="30"/>
      <c r="Q7" s="30"/>
      <c r="R7" s="31"/>
      <c r="S7" s="31"/>
      <c r="T7" s="31"/>
      <c r="U7" s="31"/>
      <c r="V7" s="31"/>
      <c r="W7" s="31"/>
      <c r="X7" s="31"/>
      <c r="Y7" s="31"/>
    </row>
    <row r="8" spans="1:60" x14ac:dyDescent="0.2">
      <c r="A8" s="43" t="s">
        <v>59</v>
      </c>
      <c r="B8" s="44" t="s">
        <v>18</v>
      </c>
      <c r="C8" s="69" t="s">
        <v>19</v>
      </c>
      <c r="D8" s="45"/>
      <c r="E8" s="46"/>
      <c r="F8" s="47"/>
      <c r="G8" s="47">
        <f>SUMIF(AG9:AG9,"&lt;&gt;NOR",G9:G9)</f>
        <v>0</v>
      </c>
      <c r="H8" s="47"/>
      <c r="I8" s="47">
        <f>SUM(I9:I9)</f>
        <v>0</v>
      </c>
      <c r="J8" s="47"/>
      <c r="K8" s="47">
        <f>SUM(K9:K9)</f>
        <v>0</v>
      </c>
      <c r="L8" s="47"/>
      <c r="M8" s="47">
        <f>SUM(M9:M9)</f>
        <v>0</v>
      </c>
      <c r="N8" s="46"/>
      <c r="O8" s="46">
        <f>SUM(O9:O9)</f>
        <v>0</v>
      </c>
      <c r="P8" s="46"/>
      <c r="Q8" s="46">
        <f>SUM(Q9:Q9)</f>
        <v>0</v>
      </c>
      <c r="R8" s="47"/>
      <c r="S8" s="47"/>
      <c r="T8" s="48"/>
      <c r="U8" s="42"/>
      <c r="V8" s="42">
        <f>SUM(V9:V9)</f>
        <v>0.61</v>
      </c>
      <c r="W8" s="42"/>
      <c r="X8" s="42"/>
      <c r="Y8" s="42"/>
      <c r="AG8" t="s">
        <v>60</v>
      </c>
    </row>
    <row r="9" spans="1:60" ht="22.5" outlineLevel="1" x14ac:dyDescent="0.2">
      <c r="A9" s="60">
        <v>1</v>
      </c>
      <c r="B9" s="61" t="s">
        <v>244</v>
      </c>
      <c r="C9" s="72" t="s">
        <v>245</v>
      </c>
      <c r="D9" s="62" t="s">
        <v>109</v>
      </c>
      <c r="E9" s="63">
        <v>12</v>
      </c>
      <c r="F9" s="64"/>
      <c r="G9" s="65">
        <f>ROUND(E9*F9,2)</f>
        <v>0</v>
      </c>
      <c r="H9" s="64"/>
      <c r="I9" s="65">
        <f>ROUND(E9*H9,2)</f>
        <v>0</v>
      </c>
      <c r="J9" s="64"/>
      <c r="K9" s="65">
        <f>ROUND(E9*J9,2)</f>
        <v>0</v>
      </c>
      <c r="L9" s="65">
        <v>21</v>
      </c>
      <c r="M9" s="65">
        <f>G9*(1+L9/100)</f>
        <v>0</v>
      </c>
      <c r="N9" s="63">
        <v>0</v>
      </c>
      <c r="O9" s="63">
        <f>ROUND(E9*N9,2)</f>
        <v>0</v>
      </c>
      <c r="P9" s="63">
        <v>0</v>
      </c>
      <c r="Q9" s="63">
        <f>ROUND(E9*P9,2)</f>
        <v>0</v>
      </c>
      <c r="R9" s="65" t="s">
        <v>24</v>
      </c>
      <c r="S9" s="65" t="s">
        <v>65</v>
      </c>
      <c r="T9" s="66" t="s">
        <v>246</v>
      </c>
      <c r="U9" s="39">
        <v>5.0500000000000003E-2</v>
      </c>
      <c r="V9" s="39">
        <f>ROUND(E9*U9,2)</f>
        <v>0.61</v>
      </c>
      <c r="W9" s="39"/>
      <c r="X9" s="39" t="s">
        <v>75</v>
      </c>
      <c r="Y9" s="39" t="s">
        <v>68</v>
      </c>
      <c r="Z9" s="29"/>
      <c r="AA9" s="29"/>
      <c r="AB9" s="29"/>
      <c r="AC9" s="29"/>
      <c r="AD9" s="29"/>
      <c r="AE9" s="29"/>
      <c r="AF9" s="29"/>
      <c r="AG9" s="29" t="s">
        <v>76</v>
      </c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</row>
    <row r="10" spans="1:60" x14ac:dyDescent="0.2">
      <c r="A10" s="43" t="s">
        <v>59</v>
      </c>
      <c r="B10" s="44" t="s">
        <v>29</v>
      </c>
      <c r="C10" s="69" t="s">
        <v>4</v>
      </c>
      <c r="D10" s="45"/>
      <c r="E10" s="46"/>
      <c r="F10" s="47"/>
      <c r="G10" s="47">
        <f>SUMIF(AG11:AG12,"&lt;&gt;NOR",G11:G12)</f>
        <v>0</v>
      </c>
      <c r="H10" s="47"/>
      <c r="I10" s="47">
        <f>SUM(I11:I12)</f>
        <v>0</v>
      </c>
      <c r="J10" s="47"/>
      <c r="K10" s="47">
        <f>SUM(K11:K12)</f>
        <v>0</v>
      </c>
      <c r="L10" s="47"/>
      <c r="M10" s="47">
        <f>SUM(M11:M12)</f>
        <v>0</v>
      </c>
      <c r="N10" s="46"/>
      <c r="O10" s="46">
        <f>SUM(O11:O12)</f>
        <v>0</v>
      </c>
      <c r="P10" s="46"/>
      <c r="Q10" s="46">
        <f>SUM(Q11:Q12)</f>
        <v>0</v>
      </c>
      <c r="R10" s="47"/>
      <c r="S10" s="47"/>
      <c r="T10" s="48"/>
      <c r="U10" s="42"/>
      <c r="V10" s="42">
        <f>SUM(V11:V12)</f>
        <v>0</v>
      </c>
      <c r="W10" s="42"/>
      <c r="X10" s="42"/>
      <c r="Y10" s="42"/>
      <c r="AG10" t="s">
        <v>60</v>
      </c>
    </row>
    <row r="11" spans="1:60" outlineLevel="1" x14ac:dyDescent="0.2">
      <c r="A11" s="53">
        <v>2</v>
      </c>
      <c r="B11" s="54" t="s">
        <v>247</v>
      </c>
      <c r="C11" s="70" t="s">
        <v>248</v>
      </c>
      <c r="D11" s="55" t="s">
        <v>182</v>
      </c>
      <c r="E11" s="56">
        <v>1</v>
      </c>
      <c r="F11" s="57"/>
      <c r="G11" s="58">
        <f>ROUND(E11*F11,2)</f>
        <v>0</v>
      </c>
      <c r="H11" s="57"/>
      <c r="I11" s="58">
        <f>ROUND(E11*H11,2)</f>
        <v>0</v>
      </c>
      <c r="J11" s="57"/>
      <c r="K11" s="58">
        <f>ROUND(E11*J11,2)</f>
        <v>0</v>
      </c>
      <c r="L11" s="58">
        <v>21</v>
      </c>
      <c r="M11" s="58">
        <f>G11*(1+L11/100)</f>
        <v>0</v>
      </c>
      <c r="N11" s="56">
        <v>0</v>
      </c>
      <c r="O11" s="56">
        <f>ROUND(E11*N11,2)</f>
        <v>0</v>
      </c>
      <c r="P11" s="56">
        <v>0</v>
      </c>
      <c r="Q11" s="56">
        <f>ROUND(E11*P11,2)</f>
        <v>0</v>
      </c>
      <c r="R11" s="58"/>
      <c r="S11" s="58" t="s">
        <v>96</v>
      </c>
      <c r="T11" s="59" t="s">
        <v>249</v>
      </c>
      <c r="U11" s="39">
        <v>0</v>
      </c>
      <c r="V11" s="39">
        <f>ROUND(E11*U11,2)</f>
        <v>0</v>
      </c>
      <c r="W11" s="39"/>
      <c r="X11" s="39" t="s">
        <v>67</v>
      </c>
      <c r="Y11" s="39" t="s">
        <v>68</v>
      </c>
      <c r="Z11" s="29"/>
      <c r="AA11" s="29"/>
      <c r="AB11" s="29"/>
      <c r="AC11" s="29"/>
      <c r="AD11" s="29"/>
      <c r="AE11" s="29"/>
      <c r="AF11" s="29"/>
      <c r="AG11" s="29" t="s">
        <v>69</v>
      </c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</row>
    <row r="12" spans="1:60" ht="22.5" outlineLevel="2" x14ac:dyDescent="0.2">
      <c r="A12" s="36"/>
      <c r="B12" s="37"/>
      <c r="C12" s="73" t="s">
        <v>250</v>
      </c>
      <c r="D12" s="67"/>
      <c r="E12" s="67"/>
      <c r="F12" s="67"/>
      <c r="G12" s="67"/>
      <c r="H12" s="39"/>
      <c r="I12" s="39"/>
      <c r="J12" s="39"/>
      <c r="K12" s="39"/>
      <c r="L12" s="39"/>
      <c r="M12" s="39"/>
      <c r="N12" s="38"/>
      <c r="O12" s="38"/>
      <c r="P12" s="38"/>
      <c r="Q12" s="38"/>
      <c r="R12" s="39"/>
      <c r="S12" s="39"/>
      <c r="T12" s="39"/>
      <c r="U12" s="39"/>
      <c r="V12" s="39"/>
      <c r="W12" s="39"/>
      <c r="X12" s="39"/>
      <c r="Y12" s="39"/>
      <c r="Z12" s="29"/>
      <c r="AA12" s="29"/>
      <c r="AB12" s="29"/>
      <c r="AC12" s="29"/>
      <c r="AD12" s="29"/>
      <c r="AE12" s="29"/>
      <c r="AF12" s="29"/>
      <c r="AG12" s="29" t="s">
        <v>104</v>
      </c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68" t="str">
        <f>C12</f>
        <v>Topná zkouška trvající 72hod; Protokol o uskutečněné TZ; Grafy průběhů sledovaných veličin ve fomátu XLS; Aktuální schéma zapojení MaR; Popis funkce technologie.</v>
      </c>
      <c r="BB12" s="29"/>
      <c r="BC12" s="29"/>
      <c r="BD12" s="29"/>
      <c r="BE12" s="29"/>
      <c r="BF12" s="29"/>
      <c r="BG12" s="29"/>
      <c r="BH12" s="29"/>
    </row>
    <row r="13" spans="1:60" x14ac:dyDescent="0.2">
      <c r="A13" s="43" t="s">
        <v>59</v>
      </c>
      <c r="B13" s="44" t="s">
        <v>18</v>
      </c>
      <c r="C13" s="69" t="s">
        <v>19</v>
      </c>
      <c r="D13" s="45"/>
      <c r="E13" s="46"/>
      <c r="F13" s="47"/>
      <c r="G13" s="47">
        <f>SUMIF(AG14:AG14,"&lt;&gt;NOR",G14:G14)</f>
        <v>0</v>
      </c>
      <c r="H13" s="47"/>
      <c r="I13" s="47">
        <f>SUM(I14:I14)</f>
        <v>0</v>
      </c>
      <c r="J13" s="47"/>
      <c r="K13" s="47">
        <f>SUM(K14:K14)</f>
        <v>0</v>
      </c>
      <c r="L13" s="47"/>
      <c r="M13" s="47">
        <f>SUM(M14:M14)</f>
        <v>0</v>
      </c>
      <c r="N13" s="46"/>
      <c r="O13" s="46">
        <f>SUM(O14:O14)</f>
        <v>0</v>
      </c>
      <c r="P13" s="46"/>
      <c r="Q13" s="46">
        <f>SUM(Q14:Q14)</f>
        <v>0</v>
      </c>
      <c r="R13" s="47"/>
      <c r="S13" s="47"/>
      <c r="T13" s="48"/>
      <c r="U13" s="42"/>
      <c r="V13" s="42">
        <f>SUM(V14:V14)</f>
        <v>2.02</v>
      </c>
      <c r="W13" s="42"/>
      <c r="X13" s="42"/>
      <c r="Y13" s="42"/>
      <c r="AG13" t="s">
        <v>60</v>
      </c>
    </row>
    <row r="14" spans="1:60" outlineLevel="1" x14ac:dyDescent="0.2">
      <c r="A14" s="60">
        <v>3</v>
      </c>
      <c r="B14" s="61" t="s">
        <v>251</v>
      </c>
      <c r="C14" s="72" t="s">
        <v>252</v>
      </c>
      <c r="D14" s="62" t="s">
        <v>109</v>
      </c>
      <c r="E14" s="63">
        <v>12</v>
      </c>
      <c r="F14" s="64"/>
      <c r="G14" s="65">
        <f>ROUND(E14*F14,2)</f>
        <v>0</v>
      </c>
      <c r="H14" s="64"/>
      <c r="I14" s="65">
        <f>ROUND(E14*H14,2)</f>
        <v>0</v>
      </c>
      <c r="J14" s="64"/>
      <c r="K14" s="65">
        <f>ROUND(E14*J14,2)</f>
        <v>0</v>
      </c>
      <c r="L14" s="65">
        <v>21</v>
      </c>
      <c r="M14" s="65">
        <f>G14*(1+L14/100)</f>
        <v>0</v>
      </c>
      <c r="N14" s="63">
        <v>0</v>
      </c>
      <c r="O14" s="63">
        <f>ROUND(E14*N14,2)</f>
        <v>0</v>
      </c>
      <c r="P14" s="63">
        <v>0</v>
      </c>
      <c r="Q14" s="63">
        <f>ROUND(E14*P14,2)</f>
        <v>0</v>
      </c>
      <c r="R14" s="65" t="s">
        <v>24</v>
      </c>
      <c r="S14" s="65" t="s">
        <v>65</v>
      </c>
      <c r="T14" s="66" t="s">
        <v>246</v>
      </c>
      <c r="U14" s="39">
        <v>0.16866999999999999</v>
      </c>
      <c r="V14" s="39">
        <f>ROUND(E14*U14,2)</f>
        <v>2.02</v>
      </c>
      <c r="W14" s="39"/>
      <c r="X14" s="39" t="s">
        <v>75</v>
      </c>
      <c r="Y14" s="39" t="s">
        <v>68</v>
      </c>
      <c r="Z14" s="29"/>
      <c r="AA14" s="29"/>
      <c r="AB14" s="29"/>
      <c r="AC14" s="29"/>
      <c r="AD14" s="29"/>
      <c r="AE14" s="29"/>
      <c r="AF14" s="29"/>
      <c r="AG14" s="29" t="s">
        <v>76</v>
      </c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</row>
    <row r="15" spans="1:60" x14ac:dyDescent="0.2">
      <c r="A15" s="43" t="s">
        <v>59</v>
      </c>
      <c r="B15" s="44" t="s">
        <v>20</v>
      </c>
      <c r="C15" s="69" t="s">
        <v>21</v>
      </c>
      <c r="D15" s="45"/>
      <c r="E15" s="46"/>
      <c r="F15" s="47"/>
      <c r="G15" s="47">
        <f>SUMIF(AG16:AG23,"&lt;&gt;NOR",G16:G23)</f>
        <v>0</v>
      </c>
      <c r="H15" s="47"/>
      <c r="I15" s="47">
        <f>SUM(I16:I23)</f>
        <v>0</v>
      </c>
      <c r="J15" s="47"/>
      <c r="K15" s="47">
        <f>SUM(K16:K23)</f>
        <v>0</v>
      </c>
      <c r="L15" s="47"/>
      <c r="M15" s="47">
        <f>SUM(M16:M23)</f>
        <v>0</v>
      </c>
      <c r="N15" s="46"/>
      <c r="O15" s="46">
        <f>SUM(O16:O23)</f>
        <v>0</v>
      </c>
      <c r="P15" s="46"/>
      <c r="Q15" s="46">
        <f>SUM(Q16:Q23)</f>
        <v>0</v>
      </c>
      <c r="R15" s="47"/>
      <c r="S15" s="47"/>
      <c r="T15" s="48"/>
      <c r="U15" s="42"/>
      <c r="V15" s="42">
        <f>SUM(V16:V23)</f>
        <v>80</v>
      </c>
      <c r="W15" s="42"/>
      <c r="X15" s="42"/>
      <c r="Y15" s="42"/>
      <c r="AG15" t="s">
        <v>60</v>
      </c>
    </row>
    <row r="16" spans="1:60" outlineLevel="1" x14ac:dyDescent="0.2">
      <c r="A16" s="53">
        <v>4</v>
      </c>
      <c r="B16" s="54" t="s">
        <v>253</v>
      </c>
      <c r="C16" s="70" t="s">
        <v>254</v>
      </c>
      <c r="D16" s="55" t="s">
        <v>255</v>
      </c>
      <c r="E16" s="56">
        <v>40</v>
      </c>
      <c r="F16" s="57"/>
      <c r="G16" s="58">
        <f>ROUND(E16*F16,2)</f>
        <v>0</v>
      </c>
      <c r="H16" s="57"/>
      <c r="I16" s="58">
        <f>ROUND(E16*H16,2)</f>
        <v>0</v>
      </c>
      <c r="J16" s="57"/>
      <c r="K16" s="58">
        <f>ROUND(E16*J16,2)</f>
        <v>0</v>
      </c>
      <c r="L16" s="58">
        <v>21</v>
      </c>
      <c r="M16" s="58">
        <f>G16*(1+L16/100)</f>
        <v>0</v>
      </c>
      <c r="N16" s="56">
        <v>0</v>
      </c>
      <c r="O16" s="56">
        <f>ROUND(E16*N16,2)</f>
        <v>0</v>
      </c>
      <c r="P16" s="56">
        <v>0</v>
      </c>
      <c r="Q16" s="56">
        <f>ROUND(E16*P16,2)</f>
        <v>0</v>
      </c>
      <c r="R16" s="58"/>
      <c r="S16" s="58" t="s">
        <v>96</v>
      </c>
      <c r="T16" s="59" t="s">
        <v>189</v>
      </c>
      <c r="U16" s="39">
        <v>0.5</v>
      </c>
      <c r="V16" s="39">
        <f>ROUND(E16*U16,2)</f>
        <v>20</v>
      </c>
      <c r="W16" s="39"/>
      <c r="X16" s="39" t="s">
        <v>75</v>
      </c>
      <c r="Y16" s="39" t="s">
        <v>68</v>
      </c>
      <c r="Z16" s="29"/>
      <c r="AA16" s="29"/>
      <c r="AB16" s="29"/>
      <c r="AC16" s="29"/>
      <c r="AD16" s="29"/>
      <c r="AE16" s="29"/>
      <c r="AF16" s="29"/>
      <c r="AG16" s="29" t="s">
        <v>76</v>
      </c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1:60" outlineLevel="2" x14ac:dyDescent="0.2">
      <c r="A17" s="36"/>
      <c r="B17" s="37"/>
      <c r="C17" s="73" t="s">
        <v>256</v>
      </c>
      <c r="D17" s="67"/>
      <c r="E17" s="67"/>
      <c r="F17" s="67"/>
      <c r="G17" s="67"/>
      <c r="H17" s="39"/>
      <c r="I17" s="39"/>
      <c r="J17" s="39"/>
      <c r="K17" s="39"/>
      <c r="L17" s="39"/>
      <c r="M17" s="39"/>
      <c r="N17" s="38"/>
      <c r="O17" s="38"/>
      <c r="P17" s="38"/>
      <c r="Q17" s="38"/>
      <c r="R17" s="39"/>
      <c r="S17" s="39"/>
      <c r="T17" s="39"/>
      <c r="U17" s="39"/>
      <c r="V17" s="39"/>
      <c r="W17" s="39"/>
      <c r="X17" s="39"/>
      <c r="Y17" s="39"/>
      <c r="Z17" s="29"/>
      <c r="AA17" s="29"/>
      <c r="AB17" s="29"/>
      <c r="AC17" s="29"/>
      <c r="AD17" s="29"/>
      <c r="AE17" s="29"/>
      <c r="AF17" s="29"/>
      <c r="AG17" s="29" t="s">
        <v>104</v>
      </c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68" t="str">
        <f>C17</f>
        <v>Vypracování technologického schéma , mapování datových bodů, nastavení parametrů, komplexní odzkoušení.</v>
      </c>
      <c r="BB17" s="29"/>
      <c r="BC17" s="29"/>
      <c r="BD17" s="29"/>
      <c r="BE17" s="29"/>
      <c r="BF17" s="29"/>
      <c r="BG17" s="29"/>
      <c r="BH17" s="29"/>
    </row>
    <row r="18" spans="1:60" outlineLevel="1" x14ac:dyDescent="0.2">
      <c r="A18" s="53">
        <v>5</v>
      </c>
      <c r="B18" s="54" t="s">
        <v>257</v>
      </c>
      <c r="C18" s="70" t="s">
        <v>258</v>
      </c>
      <c r="D18" s="55" t="s">
        <v>255</v>
      </c>
      <c r="E18" s="56">
        <v>40</v>
      </c>
      <c r="F18" s="57"/>
      <c r="G18" s="58">
        <f>ROUND(E18*F18,2)</f>
        <v>0</v>
      </c>
      <c r="H18" s="57"/>
      <c r="I18" s="58">
        <f>ROUND(E18*H18,2)</f>
        <v>0</v>
      </c>
      <c r="J18" s="57"/>
      <c r="K18" s="58">
        <f>ROUND(E18*J18,2)</f>
        <v>0</v>
      </c>
      <c r="L18" s="58">
        <v>21</v>
      </c>
      <c r="M18" s="58">
        <f>G18*(1+L18/100)</f>
        <v>0</v>
      </c>
      <c r="N18" s="56">
        <v>0</v>
      </c>
      <c r="O18" s="56">
        <f>ROUND(E18*N18,2)</f>
        <v>0</v>
      </c>
      <c r="P18" s="56">
        <v>0</v>
      </c>
      <c r="Q18" s="56">
        <f>ROUND(E18*P18,2)</f>
        <v>0</v>
      </c>
      <c r="R18" s="58"/>
      <c r="S18" s="58" t="s">
        <v>96</v>
      </c>
      <c r="T18" s="59" t="s">
        <v>189</v>
      </c>
      <c r="U18" s="39">
        <v>1</v>
      </c>
      <c r="V18" s="39">
        <f>ROUND(E18*U18,2)</f>
        <v>40</v>
      </c>
      <c r="W18" s="39"/>
      <c r="X18" s="39" t="s">
        <v>75</v>
      </c>
      <c r="Y18" s="39" t="s">
        <v>68</v>
      </c>
      <c r="Z18" s="29"/>
      <c r="AA18" s="29"/>
      <c r="AB18" s="29"/>
      <c r="AC18" s="29"/>
      <c r="AD18" s="29"/>
      <c r="AE18" s="29"/>
      <c r="AF18" s="29"/>
      <c r="AG18" s="29" t="s">
        <v>76</v>
      </c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</row>
    <row r="19" spans="1:60" outlineLevel="2" x14ac:dyDescent="0.2">
      <c r="A19" s="36"/>
      <c r="B19" s="37"/>
      <c r="C19" s="73" t="s">
        <v>256</v>
      </c>
      <c r="D19" s="67"/>
      <c r="E19" s="67"/>
      <c r="F19" s="67"/>
      <c r="G19" s="67"/>
      <c r="H19" s="39"/>
      <c r="I19" s="39"/>
      <c r="J19" s="39"/>
      <c r="K19" s="39"/>
      <c r="L19" s="39"/>
      <c r="M19" s="39"/>
      <c r="N19" s="38"/>
      <c r="O19" s="38"/>
      <c r="P19" s="38"/>
      <c r="Q19" s="38"/>
      <c r="R19" s="39"/>
      <c r="S19" s="39"/>
      <c r="T19" s="39"/>
      <c r="U19" s="39"/>
      <c r="V19" s="39"/>
      <c r="W19" s="39"/>
      <c r="X19" s="39"/>
      <c r="Y19" s="39"/>
      <c r="Z19" s="29"/>
      <c r="AA19" s="29"/>
      <c r="AB19" s="29"/>
      <c r="AC19" s="29"/>
      <c r="AD19" s="29"/>
      <c r="AE19" s="29"/>
      <c r="AF19" s="29"/>
      <c r="AG19" s="29" t="s">
        <v>104</v>
      </c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68" t="str">
        <f>C19</f>
        <v>Vypracování technologického schéma , mapování datových bodů, nastavení parametrů, komplexní odzkoušení.</v>
      </c>
      <c r="BB19" s="29"/>
      <c r="BC19" s="29"/>
      <c r="BD19" s="29"/>
      <c r="BE19" s="29"/>
      <c r="BF19" s="29"/>
      <c r="BG19" s="29"/>
      <c r="BH19" s="29"/>
    </row>
    <row r="20" spans="1:60" outlineLevel="2" x14ac:dyDescent="0.2">
      <c r="A20" s="36"/>
      <c r="B20" s="37"/>
      <c r="C20" s="71" t="s">
        <v>259</v>
      </c>
      <c r="D20" s="40"/>
      <c r="E20" s="41">
        <v>40</v>
      </c>
      <c r="F20" s="39"/>
      <c r="G20" s="39"/>
      <c r="H20" s="39"/>
      <c r="I20" s="39"/>
      <c r="J20" s="39"/>
      <c r="K20" s="39"/>
      <c r="L20" s="39"/>
      <c r="M20" s="39"/>
      <c r="N20" s="38"/>
      <c r="O20" s="38"/>
      <c r="P20" s="38"/>
      <c r="Q20" s="38"/>
      <c r="R20" s="39"/>
      <c r="S20" s="39"/>
      <c r="T20" s="39"/>
      <c r="U20" s="39"/>
      <c r="V20" s="39"/>
      <c r="W20" s="39"/>
      <c r="X20" s="39"/>
      <c r="Y20" s="39"/>
      <c r="Z20" s="29"/>
      <c r="AA20" s="29"/>
      <c r="AB20" s="29"/>
      <c r="AC20" s="29"/>
      <c r="AD20" s="29"/>
      <c r="AE20" s="29"/>
      <c r="AF20" s="29"/>
      <c r="AG20" s="29" t="s">
        <v>71</v>
      </c>
      <c r="AH20" s="29">
        <v>5</v>
      </c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</row>
    <row r="21" spans="1:60" outlineLevel="1" x14ac:dyDescent="0.2">
      <c r="A21" s="53">
        <v>6</v>
      </c>
      <c r="B21" s="54" t="s">
        <v>260</v>
      </c>
      <c r="C21" s="70" t="s">
        <v>261</v>
      </c>
      <c r="D21" s="55" t="s">
        <v>255</v>
      </c>
      <c r="E21" s="56">
        <v>40</v>
      </c>
      <c r="F21" s="57"/>
      <c r="G21" s="58">
        <f>ROUND(E21*F21,2)</f>
        <v>0</v>
      </c>
      <c r="H21" s="57"/>
      <c r="I21" s="58">
        <f>ROUND(E21*H21,2)</f>
        <v>0</v>
      </c>
      <c r="J21" s="57"/>
      <c r="K21" s="58">
        <f>ROUND(E21*J21,2)</f>
        <v>0</v>
      </c>
      <c r="L21" s="58">
        <v>21</v>
      </c>
      <c r="M21" s="58">
        <f>G21*(1+L21/100)</f>
        <v>0</v>
      </c>
      <c r="N21" s="56">
        <v>0</v>
      </c>
      <c r="O21" s="56">
        <f>ROUND(E21*N21,2)</f>
        <v>0</v>
      </c>
      <c r="P21" s="56">
        <v>0</v>
      </c>
      <c r="Q21" s="56">
        <f>ROUND(E21*P21,2)</f>
        <v>0</v>
      </c>
      <c r="R21" s="58"/>
      <c r="S21" s="58" t="s">
        <v>96</v>
      </c>
      <c r="T21" s="59" t="s">
        <v>189</v>
      </c>
      <c r="U21" s="39">
        <v>0.5</v>
      </c>
      <c r="V21" s="39">
        <f>ROUND(E21*U21,2)</f>
        <v>20</v>
      </c>
      <c r="W21" s="39"/>
      <c r="X21" s="39" t="s">
        <v>75</v>
      </c>
      <c r="Y21" s="39" t="s">
        <v>68</v>
      </c>
      <c r="Z21" s="29"/>
      <c r="AA21" s="29"/>
      <c r="AB21" s="29"/>
      <c r="AC21" s="29"/>
      <c r="AD21" s="29"/>
      <c r="AE21" s="29"/>
      <c r="AF21" s="29"/>
      <c r="AG21" s="29" t="s">
        <v>76</v>
      </c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</row>
    <row r="22" spans="1:60" ht="22.5" outlineLevel="2" x14ac:dyDescent="0.2">
      <c r="A22" s="36"/>
      <c r="B22" s="37"/>
      <c r="C22" s="73" t="s">
        <v>262</v>
      </c>
      <c r="D22" s="67"/>
      <c r="E22" s="67"/>
      <c r="F22" s="67"/>
      <c r="G22" s="67"/>
      <c r="H22" s="39"/>
      <c r="I22" s="39"/>
      <c r="J22" s="39"/>
      <c r="K22" s="39"/>
      <c r="L22" s="39"/>
      <c r="M22" s="39"/>
      <c r="N22" s="38"/>
      <c r="O22" s="38"/>
      <c r="P22" s="38"/>
      <c r="Q22" s="38"/>
      <c r="R22" s="39"/>
      <c r="S22" s="39"/>
      <c r="T22" s="39"/>
      <c r="U22" s="39"/>
      <c r="V22" s="39"/>
      <c r="W22" s="39"/>
      <c r="X22" s="39"/>
      <c r="Y22" s="39"/>
      <c r="Z22" s="29"/>
      <c r="AA22" s="29"/>
      <c r="AB22" s="29"/>
      <c r="AC22" s="29"/>
      <c r="AD22" s="29"/>
      <c r="AE22" s="29"/>
      <c r="AF22" s="29"/>
      <c r="AG22" s="29" t="s">
        <v>104</v>
      </c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68" t="str">
        <f>C22</f>
        <v>Komplexní odkoušení s montážním pracovníkem, kontrola napojení, ověření měřených hodnot, nastavení základních hodnot dle RPD, ověření funkce funkce.</v>
      </c>
      <c r="BB22" s="29"/>
      <c r="BC22" s="29"/>
      <c r="BD22" s="29"/>
      <c r="BE22" s="29"/>
      <c r="BF22" s="29"/>
      <c r="BG22" s="29"/>
      <c r="BH22" s="29"/>
    </row>
    <row r="23" spans="1:60" outlineLevel="2" x14ac:dyDescent="0.2">
      <c r="A23" s="36"/>
      <c r="B23" s="37"/>
      <c r="C23" s="71" t="s">
        <v>263</v>
      </c>
      <c r="D23" s="40"/>
      <c r="E23" s="41">
        <v>40</v>
      </c>
      <c r="F23" s="39"/>
      <c r="G23" s="39"/>
      <c r="H23" s="39"/>
      <c r="I23" s="39"/>
      <c r="J23" s="39"/>
      <c r="K23" s="39"/>
      <c r="L23" s="39"/>
      <c r="M23" s="39"/>
      <c r="N23" s="38"/>
      <c r="O23" s="38"/>
      <c r="P23" s="38"/>
      <c r="Q23" s="38"/>
      <c r="R23" s="39"/>
      <c r="S23" s="39"/>
      <c r="T23" s="39"/>
      <c r="U23" s="39"/>
      <c r="V23" s="39"/>
      <c r="W23" s="39"/>
      <c r="X23" s="39"/>
      <c r="Y23" s="39"/>
      <c r="Z23" s="29"/>
      <c r="AA23" s="29"/>
      <c r="AB23" s="29"/>
      <c r="AC23" s="29"/>
      <c r="AD23" s="29"/>
      <c r="AE23" s="29"/>
      <c r="AF23" s="29"/>
      <c r="AG23" s="29" t="s">
        <v>71</v>
      </c>
      <c r="AH23" s="29">
        <v>5</v>
      </c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</row>
    <row r="24" spans="1:60" x14ac:dyDescent="0.2">
      <c r="A24" s="32" t="s">
        <v>59</v>
      </c>
      <c r="B24" s="33" t="s">
        <v>22</v>
      </c>
      <c r="C24" s="75" t="s">
        <v>23</v>
      </c>
      <c r="D24" s="49"/>
      <c r="E24" s="50"/>
      <c r="F24" s="51"/>
      <c r="G24" s="51">
        <f>SUMIF(AG25:AG35,"&lt;&gt;NOR",G25:G35)</f>
        <v>0</v>
      </c>
      <c r="H24" s="51"/>
      <c r="I24" s="51">
        <f>SUM(I25:I35)</f>
        <v>0</v>
      </c>
      <c r="J24" s="51"/>
      <c r="K24" s="51">
        <f>SUM(K25:K35)</f>
        <v>0</v>
      </c>
      <c r="L24" s="51"/>
      <c r="M24" s="51">
        <f>SUM(M25:M35)</f>
        <v>0</v>
      </c>
      <c r="N24" s="50"/>
      <c r="O24" s="50">
        <f>SUM(O25:O35)</f>
        <v>0</v>
      </c>
      <c r="P24" s="50"/>
      <c r="Q24" s="50">
        <f>SUM(Q25:Q35)</f>
        <v>0</v>
      </c>
      <c r="R24" s="51"/>
      <c r="S24" s="51"/>
      <c r="T24" s="52"/>
      <c r="U24" s="42"/>
      <c r="V24" s="42">
        <f>SUM(V25:V35)</f>
        <v>1.4</v>
      </c>
      <c r="W24" s="42"/>
      <c r="X24" s="42"/>
      <c r="Y24" s="42"/>
      <c r="AG24" t="s">
        <v>60</v>
      </c>
    </row>
    <row r="25" spans="1:60" outlineLevel="1" x14ac:dyDescent="0.2">
      <c r="A25" s="36"/>
      <c r="B25" s="37"/>
      <c r="C25" s="73" t="s">
        <v>264</v>
      </c>
      <c r="D25" s="67"/>
      <c r="E25" s="67"/>
      <c r="F25" s="67"/>
      <c r="G25" s="67"/>
      <c r="H25" s="39"/>
      <c r="I25" s="39"/>
      <c r="J25" s="39"/>
      <c r="K25" s="39"/>
      <c r="L25" s="39"/>
      <c r="M25" s="39"/>
      <c r="N25" s="38"/>
      <c r="O25" s="38"/>
      <c r="P25" s="38"/>
      <c r="Q25" s="38"/>
      <c r="R25" s="39"/>
      <c r="S25" s="39"/>
      <c r="T25" s="39"/>
      <c r="U25" s="39"/>
      <c r="V25" s="39"/>
      <c r="W25" s="39"/>
      <c r="X25" s="39"/>
      <c r="Y25" s="39"/>
      <c r="Z25" s="29"/>
      <c r="AA25" s="29"/>
      <c r="AB25" s="29"/>
      <c r="AC25" s="29"/>
      <c r="AD25" s="29"/>
      <c r="AE25" s="29"/>
      <c r="AF25" s="29"/>
      <c r="AG25" s="29" t="s">
        <v>104</v>
      </c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</row>
    <row r="26" spans="1:60" outlineLevel="1" x14ac:dyDescent="0.2">
      <c r="A26" s="60">
        <v>7</v>
      </c>
      <c r="B26" s="61" t="s">
        <v>265</v>
      </c>
      <c r="C26" s="72" t="s">
        <v>266</v>
      </c>
      <c r="D26" s="62" t="s">
        <v>182</v>
      </c>
      <c r="E26" s="63">
        <v>1</v>
      </c>
      <c r="F26" s="64"/>
      <c r="G26" s="65">
        <f>ROUND(E26*F26,2)</f>
        <v>0</v>
      </c>
      <c r="H26" s="64"/>
      <c r="I26" s="65">
        <f>ROUND(E26*H26,2)</f>
        <v>0</v>
      </c>
      <c r="J26" s="64"/>
      <c r="K26" s="65">
        <f>ROUND(E26*J26,2)</f>
        <v>0</v>
      </c>
      <c r="L26" s="65">
        <v>21</v>
      </c>
      <c r="M26" s="65">
        <f>G26*(1+L26/100)</f>
        <v>0</v>
      </c>
      <c r="N26" s="63">
        <v>0</v>
      </c>
      <c r="O26" s="63">
        <f>ROUND(E26*N26,2)</f>
        <v>0</v>
      </c>
      <c r="P26" s="63">
        <v>0</v>
      </c>
      <c r="Q26" s="63">
        <f>ROUND(E26*P26,2)</f>
        <v>0</v>
      </c>
      <c r="R26" s="65"/>
      <c r="S26" s="65" t="s">
        <v>96</v>
      </c>
      <c r="T26" s="66" t="s">
        <v>267</v>
      </c>
      <c r="U26" s="39">
        <v>0</v>
      </c>
      <c r="V26" s="39">
        <f>ROUND(E26*U26,2)</f>
        <v>0</v>
      </c>
      <c r="W26" s="39"/>
      <c r="X26" s="39" t="s">
        <v>67</v>
      </c>
      <c r="Y26" s="39" t="s">
        <v>68</v>
      </c>
      <c r="Z26" s="29"/>
      <c r="AA26" s="29"/>
      <c r="AB26" s="29"/>
      <c r="AC26" s="29"/>
      <c r="AD26" s="29"/>
      <c r="AE26" s="29"/>
      <c r="AF26" s="29"/>
      <c r="AG26" s="29" t="s">
        <v>69</v>
      </c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</row>
    <row r="27" spans="1:60" ht="22.5" outlineLevel="1" x14ac:dyDescent="0.2">
      <c r="A27" s="60">
        <v>8</v>
      </c>
      <c r="B27" s="61" t="s">
        <v>268</v>
      </c>
      <c r="C27" s="72" t="s">
        <v>269</v>
      </c>
      <c r="D27" s="62" t="s">
        <v>193</v>
      </c>
      <c r="E27" s="63">
        <v>1</v>
      </c>
      <c r="F27" s="64"/>
      <c r="G27" s="65">
        <f>ROUND(E27*F27,2)</f>
        <v>0</v>
      </c>
      <c r="H27" s="64"/>
      <c r="I27" s="65">
        <f>ROUND(E27*H27,2)</f>
        <v>0</v>
      </c>
      <c r="J27" s="64"/>
      <c r="K27" s="65">
        <f>ROUND(E27*J27,2)</f>
        <v>0</v>
      </c>
      <c r="L27" s="65">
        <v>21</v>
      </c>
      <c r="M27" s="65">
        <f>G27*(1+L27/100)</f>
        <v>0</v>
      </c>
      <c r="N27" s="63">
        <v>0</v>
      </c>
      <c r="O27" s="63">
        <f>ROUND(E27*N27,2)</f>
        <v>0</v>
      </c>
      <c r="P27" s="63">
        <v>0</v>
      </c>
      <c r="Q27" s="63">
        <f>ROUND(E27*P27,2)</f>
        <v>0</v>
      </c>
      <c r="R27" s="65"/>
      <c r="S27" s="65" t="s">
        <v>96</v>
      </c>
      <c r="T27" s="66" t="s">
        <v>249</v>
      </c>
      <c r="U27" s="39">
        <v>0</v>
      </c>
      <c r="V27" s="39">
        <f>ROUND(E27*U27,2)</f>
        <v>0</v>
      </c>
      <c r="W27" s="39"/>
      <c r="X27" s="39" t="s">
        <v>67</v>
      </c>
      <c r="Y27" s="39" t="s">
        <v>68</v>
      </c>
      <c r="Z27" s="29"/>
      <c r="AA27" s="29"/>
      <c r="AB27" s="29"/>
      <c r="AC27" s="29"/>
      <c r="AD27" s="29"/>
      <c r="AE27" s="29"/>
      <c r="AF27" s="29"/>
      <c r="AG27" s="29" t="s">
        <v>69</v>
      </c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</row>
    <row r="28" spans="1:60" outlineLevel="1" x14ac:dyDescent="0.2">
      <c r="A28" s="53">
        <v>9</v>
      </c>
      <c r="B28" s="54" t="s">
        <v>270</v>
      </c>
      <c r="C28" s="70" t="s">
        <v>271</v>
      </c>
      <c r="D28" s="55" t="s">
        <v>272</v>
      </c>
      <c r="E28" s="56">
        <v>2</v>
      </c>
      <c r="F28" s="57"/>
      <c r="G28" s="58">
        <f>ROUND(E28*F28,2)</f>
        <v>0</v>
      </c>
      <c r="H28" s="57"/>
      <c r="I28" s="58">
        <f>ROUND(E28*H28,2)</f>
        <v>0</v>
      </c>
      <c r="J28" s="57"/>
      <c r="K28" s="58">
        <f>ROUND(E28*J28,2)</f>
        <v>0</v>
      </c>
      <c r="L28" s="58">
        <v>21</v>
      </c>
      <c r="M28" s="58">
        <f>G28*(1+L28/100)</f>
        <v>0</v>
      </c>
      <c r="N28" s="56">
        <v>0</v>
      </c>
      <c r="O28" s="56">
        <f>ROUND(E28*N28,2)</f>
        <v>0</v>
      </c>
      <c r="P28" s="56">
        <v>0</v>
      </c>
      <c r="Q28" s="56">
        <f>ROUND(E28*P28,2)</f>
        <v>0</v>
      </c>
      <c r="R28" s="58"/>
      <c r="S28" s="58" t="s">
        <v>96</v>
      </c>
      <c r="T28" s="59" t="s">
        <v>189</v>
      </c>
      <c r="U28" s="39">
        <v>0.7</v>
      </c>
      <c r="V28" s="39">
        <f>ROUND(E28*U28,2)</f>
        <v>1.4</v>
      </c>
      <c r="W28" s="39"/>
      <c r="X28" s="39" t="s">
        <v>75</v>
      </c>
      <c r="Y28" s="39" t="s">
        <v>68</v>
      </c>
      <c r="Z28" s="29"/>
      <c r="AA28" s="29"/>
      <c r="AB28" s="29"/>
      <c r="AC28" s="29"/>
      <c r="AD28" s="29"/>
      <c r="AE28" s="29"/>
      <c r="AF28" s="29"/>
      <c r="AG28" s="29" t="s">
        <v>76</v>
      </c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</row>
    <row r="29" spans="1:60" outlineLevel="2" x14ac:dyDescent="0.2">
      <c r="A29" s="36"/>
      <c r="B29" s="37"/>
      <c r="C29" s="71" t="s">
        <v>273</v>
      </c>
      <c r="D29" s="40"/>
      <c r="E29" s="41">
        <v>1</v>
      </c>
      <c r="F29" s="39"/>
      <c r="G29" s="39"/>
      <c r="H29" s="39"/>
      <c r="I29" s="39"/>
      <c r="J29" s="39"/>
      <c r="K29" s="39"/>
      <c r="L29" s="39"/>
      <c r="M29" s="39"/>
      <c r="N29" s="38"/>
      <c r="O29" s="38"/>
      <c r="P29" s="38"/>
      <c r="Q29" s="38"/>
      <c r="R29" s="39"/>
      <c r="S29" s="39"/>
      <c r="T29" s="39"/>
      <c r="U29" s="39"/>
      <c r="V29" s="39"/>
      <c r="W29" s="39"/>
      <c r="X29" s="39"/>
      <c r="Y29" s="39"/>
      <c r="Z29" s="29"/>
      <c r="AA29" s="29"/>
      <c r="AB29" s="29"/>
      <c r="AC29" s="29"/>
      <c r="AD29" s="29"/>
      <c r="AE29" s="29"/>
      <c r="AF29" s="29"/>
      <c r="AG29" s="29" t="s">
        <v>71</v>
      </c>
      <c r="AH29" s="29">
        <v>5</v>
      </c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</row>
    <row r="30" spans="1:60" outlineLevel="3" x14ac:dyDescent="0.2">
      <c r="A30" s="36"/>
      <c r="B30" s="37"/>
      <c r="C30" s="71" t="s">
        <v>274</v>
      </c>
      <c r="D30" s="40"/>
      <c r="E30" s="41">
        <v>1</v>
      </c>
      <c r="F30" s="39"/>
      <c r="G30" s="39"/>
      <c r="H30" s="39"/>
      <c r="I30" s="39"/>
      <c r="J30" s="39"/>
      <c r="K30" s="39"/>
      <c r="L30" s="39"/>
      <c r="M30" s="39"/>
      <c r="N30" s="38"/>
      <c r="O30" s="38"/>
      <c r="P30" s="38"/>
      <c r="Q30" s="38"/>
      <c r="R30" s="39"/>
      <c r="S30" s="39"/>
      <c r="T30" s="39"/>
      <c r="U30" s="39"/>
      <c r="V30" s="39"/>
      <c r="W30" s="39"/>
      <c r="X30" s="39"/>
      <c r="Y30" s="39"/>
      <c r="Z30" s="29"/>
      <c r="AA30" s="29"/>
      <c r="AB30" s="29"/>
      <c r="AC30" s="29"/>
      <c r="AD30" s="29"/>
      <c r="AE30" s="29"/>
      <c r="AF30" s="29"/>
      <c r="AG30" s="29" t="s">
        <v>71</v>
      </c>
      <c r="AH30" s="29">
        <v>5</v>
      </c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</row>
    <row r="31" spans="1:60" ht="22.5" outlineLevel="1" x14ac:dyDescent="0.2">
      <c r="A31" s="60">
        <v>10</v>
      </c>
      <c r="B31" s="61" t="s">
        <v>275</v>
      </c>
      <c r="C31" s="72" t="s">
        <v>276</v>
      </c>
      <c r="D31" s="62" t="s">
        <v>272</v>
      </c>
      <c r="E31" s="63">
        <v>1</v>
      </c>
      <c r="F31" s="64"/>
      <c r="G31" s="65">
        <f>ROUND(E31*F31,2)</f>
        <v>0</v>
      </c>
      <c r="H31" s="64"/>
      <c r="I31" s="65">
        <f>ROUND(E31*H31,2)</f>
        <v>0</v>
      </c>
      <c r="J31" s="64"/>
      <c r="K31" s="65">
        <f>ROUND(E31*J31,2)</f>
        <v>0</v>
      </c>
      <c r="L31" s="65">
        <v>21</v>
      </c>
      <c r="M31" s="65">
        <f>G31*(1+L31/100)</f>
        <v>0</v>
      </c>
      <c r="N31" s="63">
        <v>0</v>
      </c>
      <c r="O31" s="63">
        <f>ROUND(E31*N31,2)</f>
        <v>0</v>
      </c>
      <c r="P31" s="63">
        <v>0</v>
      </c>
      <c r="Q31" s="63">
        <f>ROUND(E31*P31,2)</f>
        <v>0</v>
      </c>
      <c r="R31" s="65"/>
      <c r="S31" s="65" t="s">
        <v>96</v>
      </c>
      <c r="T31" s="66" t="s">
        <v>189</v>
      </c>
      <c r="U31" s="39">
        <v>0</v>
      </c>
      <c r="V31" s="39">
        <f>ROUND(E31*U31,2)</f>
        <v>0</v>
      </c>
      <c r="W31" s="39"/>
      <c r="X31" s="39" t="s">
        <v>67</v>
      </c>
      <c r="Y31" s="39" t="s">
        <v>68</v>
      </c>
      <c r="Z31" s="29"/>
      <c r="AA31" s="29"/>
      <c r="AB31" s="29"/>
      <c r="AC31" s="29"/>
      <c r="AD31" s="29"/>
      <c r="AE31" s="29"/>
      <c r="AF31" s="29"/>
      <c r="AG31" s="29" t="s">
        <v>69</v>
      </c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</row>
    <row r="32" spans="1:60" outlineLevel="1" x14ac:dyDescent="0.2">
      <c r="A32" s="53">
        <v>11</v>
      </c>
      <c r="B32" s="54" t="s">
        <v>277</v>
      </c>
      <c r="C32" s="70" t="s">
        <v>278</v>
      </c>
      <c r="D32" s="55" t="s">
        <v>272</v>
      </c>
      <c r="E32" s="56">
        <v>1</v>
      </c>
      <c r="F32" s="57"/>
      <c r="G32" s="58">
        <f>ROUND(E32*F32,2)</f>
        <v>0</v>
      </c>
      <c r="H32" s="57"/>
      <c r="I32" s="58">
        <f>ROUND(E32*H32,2)</f>
        <v>0</v>
      </c>
      <c r="J32" s="57"/>
      <c r="K32" s="58">
        <f>ROUND(E32*J32,2)</f>
        <v>0</v>
      </c>
      <c r="L32" s="58">
        <v>21</v>
      </c>
      <c r="M32" s="58">
        <f>G32*(1+L32/100)</f>
        <v>0</v>
      </c>
      <c r="N32" s="56">
        <v>0</v>
      </c>
      <c r="O32" s="56">
        <f>ROUND(E32*N32,2)</f>
        <v>0</v>
      </c>
      <c r="P32" s="56">
        <v>0</v>
      </c>
      <c r="Q32" s="56">
        <f>ROUND(E32*P32,2)</f>
        <v>0</v>
      </c>
      <c r="R32" s="58"/>
      <c r="S32" s="58" t="s">
        <v>96</v>
      </c>
      <c r="T32" s="59" t="s">
        <v>189</v>
      </c>
      <c r="U32" s="39">
        <v>0</v>
      </c>
      <c r="V32" s="39">
        <f>ROUND(E32*U32,2)</f>
        <v>0</v>
      </c>
      <c r="W32" s="39"/>
      <c r="X32" s="39" t="s">
        <v>67</v>
      </c>
      <c r="Y32" s="39" t="s">
        <v>68</v>
      </c>
      <c r="Z32" s="29"/>
      <c r="AA32" s="29"/>
      <c r="AB32" s="29"/>
      <c r="AC32" s="29"/>
      <c r="AD32" s="29"/>
      <c r="AE32" s="29"/>
      <c r="AF32" s="29"/>
      <c r="AG32" s="29" t="s">
        <v>69</v>
      </c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</row>
    <row r="33" spans="1:60" outlineLevel="2" x14ac:dyDescent="0.2">
      <c r="A33" s="36"/>
      <c r="B33" s="37"/>
      <c r="C33" s="71" t="s">
        <v>279</v>
      </c>
      <c r="D33" s="40"/>
      <c r="E33" s="41">
        <v>1</v>
      </c>
      <c r="F33" s="39"/>
      <c r="G33" s="39"/>
      <c r="H33" s="39"/>
      <c r="I33" s="39"/>
      <c r="J33" s="39"/>
      <c r="K33" s="39"/>
      <c r="L33" s="39"/>
      <c r="M33" s="39"/>
      <c r="N33" s="38"/>
      <c r="O33" s="38"/>
      <c r="P33" s="38"/>
      <c r="Q33" s="38"/>
      <c r="R33" s="39"/>
      <c r="S33" s="39"/>
      <c r="T33" s="39"/>
      <c r="U33" s="39"/>
      <c r="V33" s="39"/>
      <c r="W33" s="39"/>
      <c r="X33" s="39"/>
      <c r="Y33" s="39"/>
      <c r="Z33" s="29"/>
      <c r="AA33" s="29"/>
      <c r="AB33" s="29"/>
      <c r="AC33" s="29"/>
      <c r="AD33" s="29"/>
      <c r="AE33" s="29"/>
      <c r="AF33" s="29"/>
      <c r="AG33" s="29" t="s">
        <v>71</v>
      </c>
      <c r="AH33" s="29">
        <v>5</v>
      </c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</row>
    <row r="34" spans="1:60" outlineLevel="1" x14ac:dyDescent="0.2">
      <c r="A34" s="53">
        <v>12</v>
      </c>
      <c r="B34" s="54" t="s">
        <v>280</v>
      </c>
      <c r="C34" s="70" t="s">
        <v>281</v>
      </c>
      <c r="D34" s="55" t="s">
        <v>109</v>
      </c>
      <c r="E34" s="56">
        <v>1</v>
      </c>
      <c r="F34" s="57"/>
      <c r="G34" s="58">
        <f>ROUND(E34*F34,2)</f>
        <v>0</v>
      </c>
      <c r="H34" s="57"/>
      <c r="I34" s="58">
        <f>ROUND(E34*H34,2)</f>
        <v>0</v>
      </c>
      <c r="J34" s="57"/>
      <c r="K34" s="58">
        <f>ROUND(E34*J34,2)</f>
        <v>0</v>
      </c>
      <c r="L34" s="58">
        <v>21</v>
      </c>
      <c r="M34" s="58">
        <f>G34*(1+L34/100)</f>
        <v>0</v>
      </c>
      <c r="N34" s="56">
        <v>0</v>
      </c>
      <c r="O34" s="56">
        <f>ROUND(E34*N34,2)</f>
        <v>0</v>
      </c>
      <c r="P34" s="56">
        <v>0</v>
      </c>
      <c r="Q34" s="56">
        <f>ROUND(E34*P34,2)</f>
        <v>0</v>
      </c>
      <c r="R34" s="58"/>
      <c r="S34" s="58" t="s">
        <v>65</v>
      </c>
      <c r="T34" s="59" t="s">
        <v>189</v>
      </c>
      <c r="U34" s="39">
        <v>0</v>
      </c>
      <c r="V34" s="39">
        <f>ROUND(E34*U34,2)</f>
        <v>0</v>
      </c>
      <c r="W34" s="39"/>
      <c r="X34" s="39" t="s">
        <v>75</v>
      </c>
      <c r="Y34" s="39" t="s">
        <v>68</v>
      </c>
      <c r="Z34" s="29"/>
      <c r="AA34" s="29"/>
      <c r="AB34" s="29"/>
      <c r="AC34" s="29"/>
      <c r="AD34" s="29"/>
      <c r="AE34" s="29"/>
      <c r="AF34" s="29"/>
      <c r="AG34" s="29" t="s">
        <v>76</v>
      </c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</row>
    <row r="35" spans="1:60" outlineLevel="2" x14ac:dyDescent="0.2">
      <c r="A35" s="36"/>
      <c r="B35" s="37"/>
      <c r="C35" s="71" t="s">
        <v>279</v>
      </c>
      <c r="D35" s="40"/>
      <c r="E35" s="41">
        <v>1</v>
      </c>
      <c r="F35" s="39"/>
      <c r="G35" s="39"/>
      <c r="H35" s="39"/>
      <c r="I35" s="39"/>
      <c r="J35" s="39"/>
      <c r="K35" s="39"/>
      <c r="L35" s="39"/>
      <c r="M35" s="39"/>
      <c r="N35" s="38"/>
      <c r="O35" s="38"/>
      <c r="P35" s="38"/>
      <c r="Q35" s="38"/>
      <c r="R35" s="39"/>
      <c r="S35" s="39"/>
      <c r="T35" s="39"/>
      <c r="U35" s="39"/>
      <c r="V35" s="39"/>
      <c r="W35" s="39"/>
      <c r="X35" s="39"/>
      <c r="Y35" s="39"/>
      <c r="Z35" s="29"/>
      <c r="AA35" s="29"/>
      <c r="AB35" s="29"/>
      <c r="AC35" s="29"/>
      <c r="AD35" s="29"/>
      <c r="AE35" s="29"/>
      <c r="AF35" s="29"/>
      <c r="AG35" s="29" t="s">
        <v>71</v>
      </c>
      <c r="AH35" s="29">
        <v>5</v>
      </c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</row>
    <row r="36" spans="1:60" x14ac:dyDescent="0.2">
      <c r="A36" s="1"/>
      <c r="B36" s="2"/>
      <c r="C36" s="74"/>
      <c r="D36" s="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AE36">
        <v>15</v>
      </c>
      <c r="AF36">
        <v>21</v>
      </c>
      <c r="AG36" t="s">
        <v>45</v>
      </c>
    </row>
    <row r="37" spans="1:60" x14ac:dyDescent="0.2">
      <c r="A37" s="32"/>
      <c r="B37" s="33" t="s">
        <v>5</v>
      </c>
      <c r="C37" s="75"/>
      <c r="D37" s="34"/>
      <c r="E37" s="35"/>
      <c r="F37" s="35"/>
      <c r="G37" s="52">
        <f>G8+G10+G13+G15+G24</f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AE37">
        <f>SUMIF(L7:L35,AE36,G7:G35)</f>
        <v>0</v>
      </c>
      <c r="AF37">
        <f>SUMIF(L7:L35,AF36,G7:G35)</f>
        <v>0</v>
      </c>
      <c r="AG37" t="s">
        <v>242</v>
      </c>
    </row>
    <row r="38" spans="1:60" x14ac:dyDescent="0.2">
      <c r="C38" s="76"/>
      <c r="D38" s="6"/>
      <c r="AG38" t="s">
        <v>243</v>
      </c>
    </row>
    <row r="39" spans="1:60" x14ac:dyDescent="0.2">
      <c r="D39" s="6"/>
    </row>
    <row r="40" spans="1:60" x14ac:dyDescent="0.2">
      <c r="D40" s="6"/>
    </row>
    <row r="41" spans="1:60" x14ac:dyDescent="0.2">
      <c r="D41" s="6"/>
    </row>
    <row r="42" spans="1:60" x14ac:dyDescent="0.2">
      <c r="D42" s="6"/>
    </row>
    <row r="43" spans="1:60" x14ac:dyDescent="0.2">
      <c r="D43" s="6"/>
    </row>
    <row r="44" spans="1:60" x14ac:dyDescent="0.2">
      <c r="D44" s="6"/>
    </row>
    <row r="45" spans="1:60" x14ac:dyDescent="0.2">
      <c r="D45" s="6"/>
    </row>
    <row r="46" spans="1:60" x14ac:dyDescent="0.2">
      <c r="D46" s="6"/>
    </row>
    <row r="47" spans="1:60" x14ac:dyDescent="0.2">
      <c r="D47" s="6"/>
    </row>
    <row r="48" spans="1:60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  <row r="4972" spans="4:4" x14ac:dyDescent="0.2">
      <c r="D4972" s="6"/>
    </row>
    <row r="4973" spans="4:4" x14ac:dyDescent="0.2">
      <c r="D4973" s="6"/>
    </row>
    <row r="4974" spans="4:4" x14ac:dyDescent="0.2">
      <c r="D4974" s="6"/>
    </row>
    <row r="4975" spans="4:4" x14ac:dyDescent="0.2">
      <c r="D4975" s="6"/>
    </row>
    <row r="4976" spans="4:4" x14ac:dyDescent="0.2">
      <c r="D4976" s="6"/>
    </row>
    <row r="4977" spans="4:4" x14ac:dyDescent="0.2">
      <c r="D4977" s="6"/>
    </row>
    <row r="4978" spans="4:4" x14ac:dyDescent="0.2">
      <c r="D4978" s="6"/>
    </row>
    <row r="4979" spans="4:4" x14ac:dyDescent="0.2">
      <c r="D4979" s="6"/>
    </row>
    <row r="4980" spans="4:4" x14ac:dyDescent="0.2">
      <c r="D4980" s="6"/>
    </row>
    <row r="4981" spans="4:4" x14ac:dyDescent="0.2">
      <c r="D4981" s="6"/>
    </row>
    <row r="4982" spans="4:4" x14ac:dyDescent="0.2">
      <c r="D4982" s="6"/>
    </row>
    <row r="4983" spans="4:4" x14ac:dyDescent="0.2">
      <c r="D4983" s="6"/>
    </row>
    <row r="4984" spans="4:4" x14ac:dyDescent="0.2">
      <c r="D4984" s="6"/>
    </row>
    <row r="4985" spans="4:4" x14ac:dyDescent="0.2">
      <c r="D4985" s="6"/>
    </row>
    <row r="4986" spans="4:4" x14ac:dyDescent="0.2">
      <c r="D4986" s="6"/>
    </row>
    <row r="4987" spans="4:4" x14ac:dyDescent="0.2">
      <c r="D4987" s="6"/>
    </row>
    <row r="4988" spans="4:4" x14ac:dyDescent="0.2">
      <c r="D4988" s="6"/>
    </row>
    <row r="4989" spans="4:4" x14ac:dyDescent="0.2">
      <c r="D4989" s="6"/>
    </row>
    <row r="4990" spans="4:4" x14ac:dyDescent="0.2">
      <c r="D4990" s="6"/>
    </row>
    <row r="4991" spans="4:4" x14ac:dyDescent="0.2">
      <c r="D4991" s="6"/>
    </row>
    <row r="4992" spans="4:4" x14ac:dyDescent="0.2">
      <c r="D4992" s="6"/>
    </row>
    <row r="4993" spans="4:4" x14ac:dyDescent="0.2">
      <c r="D4993" s="6"/>
    </row>
    <row r="4994" spans="4:4" x14ac:dyDescent="0.2">
      <c r="D4994" s="6"/>
    </row>
    <row r="4995" spans="4:4" x14ac:dyDescent="0.2">
      <c r="D4995" s="6"/>
    </row>
    <row r="4996" spans="4:4" x14ac:dyDescent="0.2">
      <c r="D4996" s="6"/>
    </row>
    <row r="4997" spans="4:4" x14ac:dyDescent="0.2">
      <c r="D4997" s="6"/>
    </row>
    <row r="4998" spans="4:4" x14ac:dyDescent="0.2">
      <c r="D4998" s="6"/>
    </row>
    <row r="4999" spans="4:4" x14ac:dyDescent="0.2">
      <c r="D4999" s="6"/>
    </row>
    <row r="5000" spans="4:4" x14ac:dyDescent="0.2">
      <c r="D5000" s="6"/>
    </row>
  </sheetData>
  <sheetProtection algorithmName="SHA-512" hashValue="xEt8280p4TnNSoLywokpssLJ1la8slyOAoJsgs6wdHsjUvUgL9btV/LNKGPvv5i7XQJUQtvIx9AtjqI3tAUvsg==" saltValue="04AXer3Y926pPt6o+OzmMA==" spinCount="100000" sheet="1" formatRows="0"/>
  <mergeCells count="9">
    <mergeCell ref="C19:G19"/>
    <mergeCell ref="C22:G22"/>
    <mergeCell ref="C25:G25"/>
    <mergeCell ref="A1:G1"/>
    <mergeCell ref="C2:G2"/>
    <mergeCell ref="C3:G3"/>
    <mergeCell ref="C4:G4"/>
    <mergeCell ref="C12:G12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912B8-CA1C-420B-97E6-FEF1CC27055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3" customWidth="1"/>
    <col min="3" max="3" width="63.28515625" style="1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4" t="s">
        <v>31</v>
      </c>
      <c r="B1" s="14"/>
      <c r="C1" s="14"/>
      <c r="D1" s="14"/>
      <c r="E1" s="14"/>
      <c r="F1" s="14"/>
      <c r="G1" s="14"/>
      <c r="AG1" t="s">
        <v>32</v>
      </c>
    </row>
    <row r="2" spans="1:60" ht="24.95" customHeight="1" x14ac:dyDescent="0.2">
      <c r="A2" s="15" t="s">
        <v>1</v>
      </c>
      <c r="B2" s="7" t="s">
        <v>8</v>
      </c>
      <c r="C2" s="18" t="s">
        <v>9</v>
      </c>
      <c r="D2" s="16"/>
      <c r="E2" s="16"/>
      <c r="F2" s="16"/>
      <c r="G2" s="17"/>
      <c r="AG2" t="s">
        <v>33</v>
      </c>
    </row>
    <row r="3" spans="1:60" ht="24.95" customHeight="1" x14ac:dyDescent="0.2">
      <c r="A3" s="15" t="s">
        <v>2</v>
      </c>
      <c r="B3" s="7" t="s">
        <v>10</v>
      </c>
      <c r="C3" s="18" t="s">
        <v>11</v>
      </c>
      <c r="D3" s="16"/>
      <c r="E3" s="16"/>
      <c r="F3" s="16"/>
      <c r="G3" s="17"/>
      <c r="AC3" s="13" t="s">
        <v>34</v>
      </c>
      <c r="AG3" t="s">
        <v>35</v>
      </c>
    </row>
    <row r="4" spans="1:60" ht="24.95" customHeight="1" x14ac:dyDescent="0.2">
      <c r="A4" s="19" t="s">
        <v>3</v>
      </c>
      <c r="B4" s="20" t="s">
        <v>16</v>
      </c>
      <c r="C4" s="21" t="s">
        <v>17</v>
      </c>
      <c r="D4" s="22"/>
      <c r="E4" s="22"/>
      <c r="F4" s="22"/>
      <c r="G4" s="23"/>
      <c r="AG4" t="s">
        <v>36</v>
      </c>
    </row>
    <row r="5" spans="1:60" x14ac:dyDescent="0.2">
      <c r="D5" s="6"/>
    </row>
    <row r="6" spans="1:60" ht="38.25" x14ac:dyDescent="0.2">
      <c r="A6" s="25" t="s">
        <v>37</v>
      </c>
      <c r="B6" s="27" t="s">
        <v>38</v>
      </c>
      <c r="C6" s="27" t="s">
        <v>39</v>
      </c>
      <c r="D6" s="26" t="s">
        <v>40</v>
      </c>
      <c r="E6" s="25" t="s">
        <v>41</v>
      </c>
      <c r="F6" s="24" t="s">
        <v>42</v>
      </c>
      <c r="G6" s="25" t="s">
        <v>5</v>
      </c>
      <c r="H6" s="28" t="s">
        <v>6</v>
      </c>
      <c r="I6" s="28" t="s">
        <v>43</v>
      </c>
      <c r="J6" s="28" t="s">
        <v>7</v>
      </c>
      <c r="K6" s="28" t="s">
        <v>44</v>
      </c>
      <c r="L6" s="28" t="s">
        <v>45</v>
      </c>
      <c r="M6" s="28" t="s">
        <v>46</v>
      </c>
      <c r="N6" s="28" t="s">
        <v>47</v>
      </c>
      <c r="O6" s="28" t="s">
        <v>48</v>
      </c>
      <c r="P6" s="28" t="s">
        <v>49</v>
      </c>
      <c r="Q6" s="28" t="s">
        <v>50</v>
      </c>
      <c r="R6" s="28" t="s">
        <v>51</v>
      </c>
      <c r="S6" s="28" t="s">
        <v>52</v>
      </c>
      <c r="T6" s="28" t="s">
        <v>53</v>
      </c>
      <c r="U6" s="28" t="s">
        <v>54</v>
      </c>
      <c r="V6" s="28" t="s">
        <v>55</v>
      </c>
      <c r="W6" s="28" t="s">
        <v>56</v>
      </c>
      <c r="X6" s="28" t="s">
        <v>57</v>
      </c>
      <c r="Y6" s="28" t="s">
        <v>58</v>
      </c>
    </row>
    <row r="7" spans="1:60" hidden="1" x14ac:dyDescent="0.2">
      <c r="A7" s="1"/>
      <c r="B7" s="2"/>
      <c r="C7" s="2"/>
      <c r="D7" s="4"/>
      <c r="E7" s="30"/>
      <c r="F7" s="31"/>
      <c r="G7" s="31"/>
      <c r="H7" s="31"/>
      <c r="I7" s="31"/>
      <c r="J7" s="31"/>
      <c r="K7" s="31"/>
      <c r="L7" s="31"/>
      <c r="M7" s="31"/>
      <c r="N7" s="30"/>
      <c r="O7" s="30"/>
      <c r="P7" s="30"/>
      <c r="Q7" s="30"/>
      <c r="R7" s="31"/>
      <c r="S7" s="31"/>
      <c r="T7" s="31"/>
      <c r="U7" s="31"/>
      <c r="V7" s="31"/>
      <c r="W7" s="31"/>
      <c r="X7" s="31"/>
      <c r="Y7" s="31"/>
    </row>
    <row r="8" spans="1:60" x14ac:dyDescent="0.2">
      <c r="A8" s="43" t="s">
        <v>59</v>
      </c>
      <c r="B8" s="44" t="s">
        <v>26</v>
      </c>
      <c r="C8" s="69" t="s">
        <v>27</v>
      </c>
      <c r="D8" s="45"/>
      <c r="E8" s="46"/>
      <c r="F8" s="47"/>
      <c r="G8" s="47">
        <f>SUMIF(AG9:AG12,"&lt;&gt;NOR",G9:G12)</f>
        <v>0</v>
      </c>
      <c r="H8" s="47"/>
      <c r="I8" s="47">
        <f>SUM(I9:I12)</f>
        <v>0</v>
      </c>
      <c r="J8" s="47"/>
      <c r="K8" s="47">
        <f>SUM(K9:K12)</f>
        <v>0</v>
      </c>
      <c r="L8" s="47"/>
      <c r="M8" s="47">
        <f>SUM(M9:M12)</f>
        <v>0</v>
      </c>
      <c r="N8" s="46"/>
      <c r="O8" s="46">
        <f>SUM(O9:O12)</f>
        <v>0</v>
      </c>
      <c r="P8" s="46"/>
      <c r="Q8" s="46">
        <f>SUM(Q9:Q12)</f>
        <v>0</v>
      </c>
      <c r="R8" s="47"/>
      <c r="S8" s="47"/>
      <c r="T8" s="48"/>
      <c r="U8" s="42"/>
      <c r="V8" s="42">
        <f>SUM(V9:V12)</f>
        <v>0</v>
      </c>
      <c r="W8" s="42"/>
      <c r="X8" s="42"/>
      <c r="Y8" s="42"/>
      <c r="AG8" t="s">
        <v>60</v>
      </c>
    </row>
    <row r="9" spans="1:60" outlineLevel="1" x14ac:dyDescent="0.2">
      <c r="A9" s="60">
        <v>1</v>
      </c>
      <c r="B9" s="61" t="s">
        <v>282</v>
      </c>
      <c r="C9" s="72" t="s">
        <v>283</v>
      </c>
      <c r="D9" s="62" t="s">
        <v>272</v>
      </c>
      <c r="E9" s="63">
        <v>1</v>
      </c>
      <c r="F9" s="64"/>
      <c r="G9" s="65">
        <f>ROUND(E9*F9,2)</f>
        <v>0</v>
      </c>
      <c r="H9" s="64"/>
      <c r="I9" s="65">
        <f>ROUND(E9*H9,2)</f>
        <v>0</v>
      </c>
      <c r="J9" s="64"/>
      <c r="K9" s="65">
        <f>ROUND(E9*J9,2)</f>
        <v>0</v>
      </c>
      <c r="L9" s="65">
        <v>21</v>
      </c>
      <c r="M9" s="65">
        <f>G9*(1+L9/100)</f>
        <v>0</v>
      </c>
      <c r="N9" s="63">
        <v>0</v>
      </c>
      <c r="O9" s="63">
        <f>ROUND(E9*N9,2)</f>
        <v>0</v>
      </c>
      <c r="P9" s="63">
        <v>0</v>
      </c>
      <c r="Q9" s="63">
        <f>ROUND(E9*P9,2)</f>
        <v>0</v>
      </c>
      <c r="R9" s="65"/>
      <c r="S9" s="65" t="s">
        <v>96</v>
      </c>
      <c r="T9" s="66" t="s">
        <v>183</v>
      </c>
      <c r="U9" s="39">
        <v>0</v>
      </c>
      <c r="V9" s="39">
        <f>ROUND(E9*U9,2)</f>
        <v>0</v>
      </c>
      <c r="W9" s="39"/>
      <c r="X9" s="39" t="s">
        <v>67</v>
      </c>
      <c r="Y9" s="39" t="s">
        <v>68</v>
      </c>
      <c r="Z9" s="29"/>
      <c r="AA9" s="29"/>
      <c r="AB9" s="29"/>
      <c r="AC9" s="29"/>
      <c r="AD9" s="29"/>
      <c r="AE9" s="29"/>
      <c r="AF9" s="29"/>
      <c r="AG9" s="29" t="s">
        <v>69</v>
      </c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</row>
    <row r="10" spans="1:60" outlineLevel="1" x14ac:dyDescent="0.2">
      <c r="A10" s="60">
        <v>2</v>
      </c>
      <c r="B10" s="61" t="s">
        <v>284</v>
      </c>
      <c r="C10" s="72" t="s">
        <v>285</v>
      </c>
      <c r="D10" s="62" t="s">
        <v>272</v>
      </c>
      <c r="E10" s="63">
        <v>1</v>
      </c>
      <c r="F10" s="64"/>
      <c r="G10" s="65">
        <f>ROUND(E10*F10,2)</f>
        <v>0</v>
      </c>
      <c r="H10" s="64"/>
      <c r="I10" s="65">
        <f>ROUND(E10*H10,2)</f>
        <v>0</v>
      </c>
      <c r="J10" s="64"/>
      <c r="K10" s="65">
        <f>ROUND(E10*J10,2)</f>
        <v>0</v>
      </c>
      <c r="L10" s="65">
        <v>21</v>
      </c>
      <c r="M10" s="65">
        <f>G10*(1+L10/100)</f>
        <v>0</v>
      </c>
      <c r="N10" s="63">
        <v>0</v>
      </c>
      <c r="O10" s="63">
        <f>ROUND(E10*N10,2)</f>
        <v>0</v>
      </c>
      <c r="P10" s="63">
        <v>0</v>
      </c>
      <c r="Q10" s="63">
        <f>ROUND(E10*P10,2)</f>
        <v>0</v>
      </c>
      <c r="R10" s="65"/>
      <c r="S10" s="65" t="s">
        <v>96</v>
      </c>
      <c r="T10" s="66" t="s">
        <v>189</v>
      </c>
      <c r="U10" s="39">
        <v>0</v>
      </c>
      <c r="V10" s="39">
        <f>ROUND(E10*U10,2)</f>
        <v>0</v>
      </c>
      <c r="W10" s="39"/>
      <c r="X10" s="39" t="s">
        <v>67</v>
      </c>
      <c r="Y10" s="39" t="s">
        <v>68</v>
      </c>
      <c r="Z10" s="29"/>
      <c r="AA10" s="29"/>
      <c r="AB10" s="29"/>
      <c r="AC10" s="29"/>
      <c r="AD10" s="29"/>
      <c r="AE10" s="29"/>
      <c r="AF10" s="29"/>
      <c r="AG10" s="29" t="s">
        <v>69</v>
      </c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</row>
    <row r="11" spans="1:60" outlineLevel="1" x14ac:dyDescent="0.2">
      <c r="A11" s="53">
        <v>3</v>
      </c>
      <c r="B11" s="54" t="s">
        <v>280</v>
      </c>
      <c r="C11" s="70" t="s">
        <v>281</v>
      </c>
      <c r="D11" s="55" t="s">
        <v>109</v>
      </c>
      <c r="E11" s="56">
        <v>1</v>
      </c>
      <c r="F11" s="57"/>
      <c r="G11" s="58">
        <f>ROUND(E11*F11,2)</f>
        <v>0</v>
      </c>
      <c r="H11" s="57"/>
      <c r="I11" s="58">
        <f>ROUND(E11*H11,2)</f>
        <v>0</v>
      </c>
      <c r="J11" s="57"/>
      <c r="K11" s="58">
        <f>ROUND(E11*J11,2)</f>
        <v>0</v>
      </c>
      <c r="L11" s="58">
        <v>21</v>
      </c>
      <c r="M11" s="58">
        <f>G11*(1+L11/100)</f>
        <v>0</v>
      </c>
      <c r="N11" s="56">
        <v>0</v>
      </c>
      <c r="O11" s="56">
        <f>ROUND(E11*N11,2)</f>
        <v>0</v>
      </c>
      <c r="P11" s="56">
        <v>0</v>
      </c>
      <c r="Q11" s="56">
        <f>ROUND(E11*P11,2)</f>
        <v>0</v>
      </c>
      <c r="R11" s="58"/>
      <c r="S11" s="58" t="s">
        <v>65</v>
      </c>
      <c r="T11" s="59" t="s">
        <v>189</v>
      </c>
      <c r="U11" s="39">
        <v>0</v>
      </c>
      <c r="V11" s="39">
        <f>ROUND(E11*U11,2)</f>
        <v>0</v>
      </c>
      <c r="W11" s="39"/>
      <c r="X11" s="39" t="s">
        <v>75</v>
      </c>
      <c r="Y11" s="39" t="s">
        <v>68</v>
      </c>
      <c r="Z11" s="29"/>
      <c r="AA11" s="29"/>
      <c r="AB11" s="29"/>
      <c r="AC11" s="29"/>
      <c r="AD11" s="29"/>
      <c r="AE11" s="29"/>
      <c r="AF11" s="29"/>
      <c r="AG11" s="29" t="s">
        <v>76</v>
      </c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</row>
    <row r="12" spans="1:60" outlineLevel="2" x14ac:dyDescent="0.2">
      <c r="A12" s="36"/>
      <c r="B12" s="37"/>
      <c r="C12" s="71" t="s">
        <v>286</v>
      </c>
      <c r="D12" s="40"/>
      <c r="E12" s="41">
        <v>1</v>
      </c>
      <c r="F12" s="39"/>
      <c r="G12" s="39"/>
      <c r="H12" s="39"/>
      <c r="I12" s="39"/>
      <c r="J12" s="39"/>
      <c r="K12" s="39"/>
      <c r="L12" s="39"/>
      <c r="M12" s="39"/>
      <c r="N12" s="38"/>
      <c r="O12" s="38"/>
      <c r="P12" s="38"/>
      <c r="Q12" s="38"/>
      <c r="R12" s="39"/>
      <c r="S12" s="39"/>
      <c r="T12" s="39"/>
      <c r="U12" s="39"/>
      <c r="V12" s="39"/>
      <c r="W12" s="39"/>
      <c r="X12" s="39"/>
      <c r="Y12" s="39"/>
      <c r="Z12" s="29"/>
      <c r="AA12" s="29"/>
      <c r="AB12" s="29"/>
      <c r="AC12" s="29"/>
      <c r="AD12" s="29"/>
      <c r="AE12" s="29"/>
      <c r="AF12" s="29"/>
      <c r="AG12" s="29" t="s">
        <v>71</v>
      </c>
      <c r="AH12" s="29">
        <v>5</v>
      </c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</row>
    <row r="13" spans="1:60" x14ac:dyDescent="0.2">
      <c r="A13" s="43" t="s">
        <v>59</v>
      </c>
      <c r="B13" s="44" t="s">
        <v>29</v>
      </c>
      <c r="C13" s="69" t="s">
        <v>30</v>
      </c>
      <c r="D13" s="45"/>
      <c r="E13" s="46"/>
      <c r="F13" s="47"/>
      <c r="G13" s="47">
        <f>SUMIF(AG14:AG18,"&lt;&gt;NOR",G14:G18)</f>
        <v>0</v>
      </c>
      <c r="H13" s="47"/>
      <c r="I13" s="47">
        <f>SUM(I14:I18)</f>
        <v>0</v>
      </c>
      <c r="J13" s="47"/>
      <c r="K13" s="47">
        <f>SUM(K14:K18)</f>
        <v>0</v>
      </c>
      <c r="L13" s="47"/>
      <c r="M13" s="47">
        <f>SUM(M14:M18)</f>
        <v>0</v>
      </c>
      <c r="N13" s="46"/>
      <c r="O13" s="46">
        <f>SUM(O14:O18)</f>
        <v>0</v>
      </c>
      <c r="P13" s="46"/>
      <c r="Q13" s="46">
        <f>SUM(Q14:Q18)</f>
        <v>0</v>
      </c>
      <c r="R13" s="47"/>
      <c r="S13" s="47"/>
      <c r="T13" s="48"/>
      <c r="U13" s="42"/>
      <c r="V13" s="42">
        <f>SUM(V14:V18)</f>
        <v>0</v>
      </c>
      <c r="W13" s="42"/>
      <c r="X13" s="42"/>
      <c r="Y13" s="42"/>
      <c r="AG13" t="s">
        <v>60</v>
      </c>
    </row>
    <row r="14" spans="1:60" outlineLevel="1" x14ac:dyDescent="0.2">
      <c r="A14" s="53">
        <v>4</v>
      </c>
      <c r="B14" s="54" t="s">
        <v>287</v>
      </c>
      <c r="C14" s="70" t="s">
        <v>288</v>
      </c>
      <c r="D14" s="55" t="s">
        <v>272</v>
      </c>
      <c r="E14" s="56">
        <v>1</v>
      </c>
      <c r="F14" s="57"/>
      <c r="G14" s="58">
        <f>ROUND(E14*F14,2)</f>
        <v>0</v>
      </c>
      <c r="H14" s="57"/>
      <c r="I14" s="58">
        <f>ROUND(E14*H14,2)</f>
        <v>0</v>
      </c>
      <c r="J14" s="57"/>
      <c r="K14" s="58">
        <f>ROUND(E14*J14,2)</f>
        <v>0</v>
      </c>
      <c r="L14" s="58">
        <v>21</v>
      </c>
      <c r="M14" s="58">
        <f>G14*(1+L14/100)</f>
        <v>0</v>
      </c>
      <c r="N14" s="56">
        <v>0</v>
      </c>
      <c r="O14" s="56">
        <f>ROUND(E14*N14,2)</f>
        <v>0</v>
      </c>
      <c r="P14" s="56">
        <v>0</v>
      </c>
      <c r="Q14" s="56">
        <f>ROUND(E14*P14,2)</f>
        <v>0</v>
      </c>
      <c r="R14" s="58"/>
      <c r="S14" s="58" t="s">
        <v>96</v>
      </c>
      <c r="T14" s="59" t="s">
        <v>189</v>
      </c>
      <c r="U14" s="39">
        <v>0</v>
      </c>
      <c r="V14" s="39">
        <f>ROUND(E14*U14,2)</f>
        <v>0</v>
      </c>
      <c r="W14" s="39"/>
      <c r="X14" s="39" t="s">
        <v>75</v>
      </c>
      <c r="Y14" s="39" t="s">
        <v>68</v>
      </c>
      <c r="Z14" s="29"/>
      <c r="AA14" s="29"/>
      <c r="AB14" s="29"/>
      <c r="AC14" s="29"/>
      <c r="AD14" s="29"/>
      <c r="AE14" s="29"/>
      <c r="AF14" s="29"/>
      <c r="AG14" s="29" t="s">
        <v>76</v>
      </c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</row>
    <row r="15" spans="1:60" outlineLevel="2" x14ac:dyDescent="0.2">
      <c r="A15" s="36"/>
      <c r="B15" s="37"/>
      <c r="C15" s="71" t="s">
        <v>286</v>
      </c>
      <c r="D15" s="40"/>
      <c r="E15" s="41">
        <v>1</v>
      </c>
      <c r="F15" s="39"/>
      <c r="G15" s="39"/>
      <c r="H15" s="39"/>
      <c r="I15" s="39"/>
      <c r="J15" s="39"/>
      <c r="K15" s="39"/>
      <c r="L15" s="39"/>
      <c r="M15" s="39"/>
      <c r="N15" s="38"/>
      <c r="O15" s="38"/>
      <c r="P15" s="38"/>
      <c r="Q15" s="38"/>
      <c r="R15" s="39"/>
      <c r="S15" s="39"/>
      <c r="T15" s="39"/>
      <c r="U15" s="39"/>
      <c r="V15" s="39"/>
      <c r="W15" s="39"/>
      <c r="X15" s="39"/>
      <c r="Y15" s="39"/>
      <c r="Z15" s="29"/>
      <c r="AA15" s="29"/>
      <c r="AB15" s="29"/>
      <c r="AC15" s="29"/>
      <c r="AD15" s="29"/>
      <c r="AE15" s="29"/>
      <c r="AF15" s="29"/>
      <c r="AG15" s="29" t="s">
        <v>71</v>
      </c>
      <c r="AH15" s="29">
        <v>5</v>
      </c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</row>
    <row r="16" spans="1:60" outlineLevel="1" x14ac:dyDescent="0.2">
      <c r="A16" s="53">
        <v>5</v>
      </c>
      <c r="B16" s="54" t="s">
        <v>289</v>
      </c>
      <c r="C16" s="70" t="s">
        <v>290</v>
      </c>
      <c r="D16" s="55" t="s">
        <v>272</v>
      </c>
      <c r="E16" s="56">
        <v>1</v>
      </c>
      <c r="F16" s="57"/>
      <c r="G16" s="58">
        <f>ROUND(E16*F16,2)</f>
        <v>0</v>
      </c>
      <c r="H16" s="57"/>
      <c r="I16" s="58">
        <f>ROUND(E16*H16,2)</f>
        <v>0</v>
      </c>
      <c r="J16" s="57"/>
      <c r="K16" s="58">
        <f>ROUND(E16*J16,2)</f>
        <v>0</v>
      </c>
      <c r="L16" s="58">
        <v>21</v>
      </c>
      <c r="M16" s="58">
        <f>G16*(1+L16/100)</f>
        <v>0</v>
      </c>
      <c r="N16" s="56">
        <v>0</v>
      </c>
      <c r="O16" s="56">
        <f>ROUND(E16*N16,2)</f>
        <v>0</v>
      </c>
      <c r="P16" s="56">
        <v>0</v>
      </c>
      <c r="Q16" s="56">
        <f>ROUND(E16*P16,2)</f>
        <v>0</v>
      </c>
      <c r="R16" s="58"/>
      <c r="S16" s="58" t="s">
        <v>96</v>
      </c>
      <c r="T16" s="59" t="s">
        <v>189</v>
      </c>
      <c r="U16" s="39">
        <v>0</v>
      </c>
      <c r="V16" s="39">
        <f>ROUND(E16*U16,2)</f>
        <v>0</v>
      </c>
      <c r="W16" s="39"/>
      <c r="X16" s="39" t="s">
        <v>75</v>
      </c>
      <c r="Y16" s="39" t="s">
        <v>68</v>
      </c>
      <c r="Z16" s="29"/>
      <c r="AA16" s="29"/>
      <c r="AB16" s="29"/>
      <c r="AC16" s="29"/>
      <c r="AD16" s="29"/>
      <c r="AE16" s="29"/>
      <c r="AF16" s="29"/>
      <c r="AG16" s="29" t="s">
        <v>76</v>
      </c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1:60" outlineLevel="2" x14ac:dyDescent="0.2">
      <c r="A17" s="36"/>
      <c r="B17" s="37"/>
      <c r="C17" s="73" t="s">
        <v>291</v>
      </c>
      <c r="D17" s="67"/>
      <c r="E17" s="67"/>
      <c r="F17" s="67"/>
      <c r="G17" s="67"/>
      <c r="H17" s="39"/>
      <c r="I17" s="39"/>
      <c r="J17" s="39"/>
      <c r="K17" s="39"/>
      <c r="L17" s="39"/>
      <c r="M17" s="39"/>
      <c r="N17" s="38"/>
      <c r="O17" s="38"/>
      <c r="P17" s="38"/>
      <c r="Q17" s="38"/>
      <c r="R17" s="39"/>
      <c r="S17" s="39"/>
      <c r="T17" s="39"/>
      <c r="U17" s="39"/>
      <c r="V17" s="39"/>
      <c r="W17" s="39"/>
      <c r="X17" s="39"/>
      <c r="Y17" s="39"/>
      <c r="Z17" s="29"/>
      <c r="AA17" s="29"/>
      <c r="AB17" s="29"/>
      <c r="AC17" s="29"/>
      <c r="AD17" s="29"/>
      <c r="AE17" s="29"/>
      <c r="AF17" s="29"/>
      <c r="AG17" s="29" t="s">
        <v>104</v>
      </c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</row>
    <row r="18" spans="1:60" outlineLevel="2" x14ac:dyDescent="0.2">
      <c r="A18" s="36"/>
      <c r="B18" s="37"/>
      <c r="C18" s="71" t="s">
        <v>286</v>
      </c>
      <c r="D18" s="40"/>
      <c r="E18" s="41">
        <v>1</v>
      </c>
      <c r="F18" s="39"/>
      <c r="G18" s="39"/>
      <c r="H18" s="39"/>
      <c r="I18" s="39"/>
      <c r="J18" s="39"/>
      <c r="K18" s="39"/>
      <c r="L18" s="39"/>
      <c r="M18" s="39"/>
      <c r="N18" s="38"/>
      <c r="O18" s="38"/>
      <c r="P18" s="38"/>
      <c r="Q18" s="38"/>
      <c r="R18" s="39"/>
      <c r="S18" s="39"/>
      <c r="T18" s="39"/>
      <c r="U18" s="39"/>
      <c r="V18" s="39"/>
      <c r="W18" s="39"/>
      <c r="X18" s="39"/>
      <c r="Y18" s="39"/>
      <c r="Z18" s="29"/>
      <c r="AA18" s="29"/>
      <c r="AB18" s="29"/>
      <c r="AC18" s="29"/>
      <c r="AD18" s="29"/>
      <c r="AE18" s="29"/>
      <c r="AF18" s="29"/>
      <c r="AG18" s="29" t="s">
        <v>71</v>
      </c>
      <c r="AH18" s="29">
        <v>5</v>
      </c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</row>
    <row r="19" spans="1:60" x14ac:dyDescent="0.2">
      <c r="A19" s="1"/>
      <c r="B19" s="2"/>
      <c r="C19" s="74"/>
      <c r="D19" s="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AE19">
        <v>15</v>
      </c>
      <c r="AF19">
        <v>21</v>
      </c>
      <c r="AG19" t="s">
        <v>45</v>
      </c>
    </row>
    <row r="20" spans="1:60" x14ac:dyDescent="0.2">
      <c r="A20" s="32"/>
      <c r="B20" s="33" t="s">
        <v>5</v>
      </c>
      <c r="C20" s="75"/>
      <c r="D20" s="34"/>
      <c r="E20" s="35"/>
      <c r="F20" s="35"/>
      <c r="G20" s="52">
        <f>G8+G13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AE20">
        <f>SUMIF(L7:L18,AE19,G7:G18)</f>
        <v>0</v>
      </c>
      <c r="AF20">
        <f>SUMIF(L7:L18,AF19,G7:G18)</f>
        <v>0</v>
      </c>
      <c r="AG20" t="s">
        <v>242</v>
      </c>
    </row>
    <row r="21" spans="1:60" x14ac:dyDescent="0.2">
      <c r="C21" s="76"/>
      <c r="D21" s="6"/>
      <c r="AG21" t="s">
        <v>243</v>
      </c>
    </row>
    <row r="22" spans="1:60" x14ac:dyDescent="0.2">
      <c r="D22" s="6"/>
    </row>
    <row r="23" spans="1:60" x14ac:dyDescent="0.2">
      <c r="D23" s="6"/>
    </row>
    <row r="24" spans="1:60" x14ac:dyDescent="0.2">
      <c r="D24" s="6"/>
    </row>
    <row r="25" spans="1:60" x14ac:dyDescent="0.2">
      <c r="D25" s="6"/>
    </row>
    <row r="26" spans="1:60" x14ac:dyDescent="0.2">
      <c r="D26" s="6"/>
    </row>
    <row r="27" spans="1:60" x14ac:dyDescent="0.2">
      <c r="D27" s="6"/>
    </row>
    <row r="28" spans="1:60" x14ac:dyDescent="0.2">
      <c r="D28" s="6"/>
    </row>
    <row r="29" spans="1:60" x14ac:dyDescent="0.2">
      <c r="D29" s="6"/>
    </row>
    <row r="30" spans="1:60" x14ac:dyDescent="0.2">
      <c r="D30" s="6"/>
    </row>
    <row r="31" spans="1:60" x14ac:dyDescent="0.2">
      <c r="D31" s="6"/>
    </row>
    <row r="32" spans="1:60" x14ac:dyDescent="0.2">
      <c r="D32" s="6"/>
    </row>
    <row r="33" spans="4:4" x14ac:dyDescent="0.2">
      <c r="D33" s="6"/>
    </row>
    <row r="34" spans="4:4" x14ac:dyDescent="0.2">
      <c r="D34" s="6"/>
    </row>
    <row r="35" spans="4:4" x14ac:dyDescent="0.2">
      <c r="D35" s="6"/>
    </row>
    <row r="36" spans="4:4" x14ac:dyDescent="0.2">
      <c r="D36" s="6"/>
    </row>
    <row r="37" spans="4:4" x14ac:dyDescent="0.2">
      <c r="D37" s="6"/>
    </row>
    <row r="38" spans="4:4" x14ac:dyDescent="0.2">
      <c r="D38" s="6"/>
    </row>
    <row r="39" spans="4:4" x14ac:dyDescent="0.2">
      <c r="D39" s="6"/>
    </row>
    <row r="40" spans="4:4" x14ac:dyDescent="0.2">
      <c r="D40" s="6"/>
    </row>
    <row r="41" spans="4:4" x14ac:dyDescent="0.2">
      <c r="D41" s="6"/>
    </row>
    <row r="42" spans="4:4" x14ac:dyDescent="0.2">
      <c r="D42" s="6"/>
    </row>
    <row r="43" spans="4:4" x14ac:dyDescent="0.2">
      <c r="D43" s="6"/>
    </row>
    <row r="44" spans="4:4" x14ac:dyDescent="0.2">
      <c r="D44" s="6"/>
    </row>
    <row r="45" spans="4:4" x14ac:dyDescent="0.2">
      <c r="D45" s="6"/>
    </row>
    <row r="46" spans="4:4" x14ac:dyDescent="0.2">
      <c r="D46" s="6"/>
    </row>
    <row r="47" spans="4:4" x14ac:dyDescent="0.2">
      <c r="D47" s="6"/>
    </row>
    <row r="48" spans="4:4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  <row r="4972" spans="4:4" x14ac:dyDescent="0.2">
      <c r="D4972" s="6"/>
    </row>
    <row r="4973" spans="4:4" x14ac:dyDescent="0.2">
      <c r="D4973" s="6"/>
    </row>
    <row r="4974" spans="4:4" x14ac:dyDescent="0.2">
      <c r="D4974" s="6"/>
    </row>
    <row r="4975" spans="4:4" x14ac:dyDescent="0.2">
      <c r="D4975" s="6"/>
    </row>
    <row r="4976" spans="4:4" x14ac:dyDescent="0.2">
      <c r="D4976" s="6"/>
    </row>
    <row r="4977" spans="4:4" x14ac:dyDescent="0.2">
      <c r="D4977" s="6"/>
    </row>
    <row r="4978" spans="4:4" x14ac:dyDescent="0.2">
      <c r="D4978" s="6"/>
    </row>
    <row r="4979" spans="4:4" x14ac:dyDescent="0.2">
      <c r="D4979" s="6"/>
    </row>
    <row r="4980" spans="4:4" x14ac:dyDescent="0.2">
      <c r="D4980" s="6"/>
    </row>
    <row r="4981" spans="4:4" x14ac:dyDescent="0.2">
      <c r="D4981" s="6"/>
    </row>
    <row r="4982" spans="4:4" x14ac:dyDescent="0.2">
      <c r="D4982" s="6"/>
    </row>
    <row r="4983" spans="4:4" x14ac:dyDescent="0.2">
      <c r="D4983" s="6"/>
    </row>
    <row r="4984" spans="4:4" x14ac:dyDescent="0.2">
      <c r="D4984" s="6"/>
    </row>
    <row r="4985" spans="4:4" x14ac:dyDescent="0.2">
      <c r="D4985" s="6"/>
    </row>
    <row r="4986" spans="4:4" x14ac:dyDescent="0.2">
      <c r="D4986" s="6"/>
    </row>
    <row r="4987" spans="4:4" x14ac:dyDescent="0.2">
      <c r="D4987" s="6"/>
    </row>
    <row r="4988" spans="4:4" x14ac:dyDescent="0.2">
      <c r="D4988" s="6"/>
    </row>
    <row r="4989" spans="4:4" x14ac:dyDescent="0.2">
      <c r="D4989" s="6"/>
    </row>
    <row r="4990" spans="4:4" x14ac:dyDescent="0.2">
      <c r="D4990" s="6"/>
    </row>
    <row r="4991" spans="4:4" x14ac:dyDescent="0.2">
      <c r="D4991" s="6"/>
    </row>
    <row r="4992" spans="4:4" x14ac:dyDescent="0.2">
      <c r="D4992" s="6"/>
    </row>
    <row r="4993" spans="4:4" x14ac:dyDescent="0.2">
      <c r="D4993" s="6"/>
    </row>
    <row r="4994" spans="4:4" x14ac:dyDescent="0.2">
      <c r="D4994" s="6"/>
    </row>
    <row r="4995" spans="4:4" x14ac:dyDescent="0.2">
      <c r="D4995" s="6"/>
    </row>
    <row r="4996" spans="4:4" x14ac:dyDescent="0.2">
      <c r="D4996" s="6"/>
    </row>
    <row r="4997" spans="4:4" x14ac:dyDescent="0.2">
      <c r="D4997" s="6"/>
    </row>
    <row r="4998" spans="4:4" x14ac:dyDescent="0.2">
      <c r="D4998" s="6"/>
    </row>
    <row r="4999" spans="4:4" x14ac:dyDescent="0.2">
      <c r="D4999" s="6"/>
    </row>
    <row r="5000" spans="4:4" x14ac:dyDescent="0.2">
      <c r="D5000" s="6"/>
    </row>
  </sheetData>
  <sheetProtection algorithmName="SHA-512" hashValue="54Javf8PWcPy5UufM0WeCxBlD4ZWTBZgUDJxnZiJSFPlhUWtCHIxVMlgREhBxrhwYMpAJgDagnLaYUj8esxqCw==" saltValue="S5rYpL/uNygDYsM1fCfpcg==" spinCount="100000" sheet="1" formatRows="0"/>
  <mergeCells count="5">
    <mergeCell ref="A1:G1"/>
    <mergeCell ref="C2:G2"/>
    <mergeCell ref="C3:G3"/>
    <mergeCell ref="C4:G4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VzorPolozky</vt:lpstr>
      <vt:lpstr>SO02 SO02.01 Pol</vt:lpstr>
      <vt:lpstr>SO02 SO02.02 Pol</vt:lpstr>
      <vt:lpstr>SO02 SO02.03 Pol</vt:lpstr>
      <vt:lpstr>'SO02 SO02.01 Pol'!Názvy_tisku</vt:lpstr>
      <vt:lpstr>'SO02 SO02.02 Pol'!Názvy_tisku</vt:lpstr>
      <vt:lpstr>'SO02 SO02.03 Pol'!Názvy_tisku</vt:lpstr>
      <vt:lpstr>'SO02 SO02.01 Pol'!Oblast_tisku</vt:lpstr>
      <vt:lpstr>'SO02 SO02.02 Pol'!Oblast_tisku</vt:lpstr>
      <vt:lpstr>'SO02 SO02.03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Forejtník</dc:creator>
  <cp:lastModifiedBy>Jan Forejtník</cp:lastModifiedBy>
  <cp:lastPrinted>2024-12-10T08:33:54Z</cp:lastPrinted>
  <dcterms:created xsi:type="dcterms:W3CDTF">2009-04-08T07:15:50Z</dcterms:created>
  <dcterms:modified xsi:type="dcterms:W3CDTF">2024-12-10T08:35:19Z</dcterms:modified>
</cp:coreProperties>
</file>